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45" windowWidth="20055" windowHeight="7680"/>
  </bookViews>
  <sheets>
    <sheet name="Puntajes Minimos SEMS07B" sheetId="1" r:id="rId1"/>
  </sheets>
  <definedNames>
    <definedName name="_xlnm.Print_Area" localSheetId="0">'Puntajes Minimos SEMS07B'!$A$1:$H$188</definedName>
  </definedNames>
  <calcPr calcId="145621"/>
</workbook>
</file>

<file path=xl/calcChain.xml><?xml version="1.0" encoding="utf-8"?>
<calcChain xmlns="http://schemas.openxmlformats.org/spreadsheetml/2006/main">
  <c r="D188" i="1" l="1"/>
  <c r="E187" i="1"/>
  <c r="E188" i="1" s="1"/>
  <c r="F187" i="1"/>
  <c r="F188" i="1" s="1"/>
  <c r="G188" i="1" s="1"/>
  <c r="D187" i="1"/>
  <c r="E49" i="1"/>
  <c r="E50" i="1" s="1"/>
  <c r="F49" i="1"/>
  <c r="F50" i="1" s="1"/>
  <c r="D49" i="1"/>
  <c r="D50" i="1" s="1"/>
  <c r="G32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28" i="1"/>
  <c r="G22" i="1"/>
  <c r="G16" i="1"/>
  <c r="G9" i="1"/>
  <c r="G50" i="1" l="1"/>
  <c r="G49" i="1"/>
  <c r="G187" i="1"/>
</calcChain>
</file>

<file path=xl/sharedStrings.xml><?xml version="1.0" encoding="utf-8"?>
<sst xmlns="http://schemas.openxmlformats.org/spreadsheetml/2006/main" count="375" uniqueCount="206">
  <si>
    <t>Modulo</t>
  </si>
  <si>
    <t>Escuela</t>
  </si>
  <si>
    <t>Carrera</t>
  </si>
  <si>
    <t>Aspirantes</t>
  </si>
  <si>
    <t>No Admitidos</t>
  </si>
  <si>
    <t>Admitidos</t>
  </si>
  <si>
    <t>% Admisión</t>
  </si>
  <si>
    <t>Puntaje Minimo</t>
  </si>
  <si>
    <t>BELENES</t>
  </si>
  <si>
    <t>ESC PREPA No.  7</t>
  </si>
  <si>
    <t>BACHILLERATO GENERAL</t>
  </si>
  <si>
    <t>ESC PREPA No.  8</t>
  </si>
  <si>
    <t>ESC PREPA No. 10</t>
  </si>
  <si>
    <t>ESC PREPA No. 15</t>
  </si>
  <si>
    <t>CENTRO MEDICO</t>
  </si>
  <si>
    <t>ESC PREPA JALISCO</t>
  </si>
  <si>
    <t>ESC PREPA No.  2</t>
  </si>
  <si>
    <t>ESC PREPA No.  3</t>
  </si>
  <si>
    <t>ESC PREPA No. 11</t>
  </si>
  <si>
    <t>ESC PREPA No. 14</t>
  </si>
  <si>
    <t>SUR</t>
  </si>
  <si>
    <t>ESC PREPA No.  5</t>
  </si>
  <si>
    <t>ESC PREPA No.  6</t>
  </si>
  <si>
    <t>ESC PREPA No.  9</t>
  </si>
  <si>
    <t>ESC PREPA No. 13</t>
  </si>
  <si>
    <t>TECNOLÓGICO</t>
  </si>
  <si>
    <t>ESC PREPA No.  4</t>
  </si>
  <si>
    <t>ESC PREPA No. 12</t>
  </si>
  <si>
    <t>ESC VOCACIONAL</t>
  </si>
  <si>
    <t>MOD TLAQUEPAQUE (PREPA 12)</t>
  </si>
  <si>
    <t>BACHILLERATO GENERAL NOCTURNO</t>
  </si>
  <si>
    <t>BACH. TEC. EN ADMINISTRACION</t>
  </si>
  <si>
    <t>BACH. TEC. EN CONTABILIDAD</t>
  </si>
  <si>
    <t>POLITECNICO</t>
  </si>
  <si>
    <t>BACH. TEC. EN CITOLOGIA E HISTOLOGIA</t>
  </si>
  <si>
    <t>BACH. TEC. EN PROTESIS DENTAL</t>
  </si>
  <si>
    <t>BACH. TEC. QUIM. EN CONTROL DE CALIDAD Y MEDIO AMBIENTE</t>
  </si>
  <si>
    <t>BACH. TEC. EN DISEÑO Y CONSTRUCCION</t>
  </si>
  <si>
    <t>ESC PREPA No. 16</t>
  </si>
  <si>
    <t>POLI GUADALAJARA</t>
  </si>
  <si>
    <t>BACH. TEC. EN TURISMO</t>
  </si>
  <si>
    <t>ESC PREPA DE TONALA</t>
  </si>
  <si>
    <t>BACH. TEC. EN CERAMICA</t>
  </si>
  <si>
    <t>MOD LA EXPERIENCIA (TONALA)</t>
  </si>
  <si>
    <t>ESC PREPA TONALA NORTE</t>
  </si>
  <si>
    <t>EXT. IXTLAHUACAN DEL RIO</t>
  </si>
  <si>
    <t>AHUALULCO</t>
  </si>
  <si>
    <t>ESC PREP REG DE AHUALULCO</t>
  </si>
  <si>
    <t>EXT. OCONAHUA</t>
  </si>
  <si>
    <t>EXT. TEUCHITLAN</t>
  </si>
  <si>
    <t>MOD ETZATLAN</t>
  </si>
  <si>
    <t>MOD SN MARCOS</t>
  </si>
  <si>
    <t>AMECA</t>
  </si>
  <si>
    <t>ESC PREP REG DE AMECA</t>
  </si>
  <si>
    <t>MOD ATENGUILLO</t>
  </si>
  <si>
    <t>MOD MASCOTA</t>
  </si>
  <si>
    <t>MOD SN ANTONIO MATUTE</t>
  </si>
  <si>
    <t>MOD TALPA DE ALLENDE</t>
  </si>
  <si>
    <t>ARANDAS</t>
  </si>
  <si>
    <t>ESC PREP REG DE ARANDAS</t>
  </si>
  <si>
    <t>EXT. SANTA MARIA DEL VALLE</t>
  </si>
  <si>
    <t>MOD JESUS MARIA</t>
  </si>
  <si>
    <t>MOD SN IGNACIO CERRO GORDO</t>
  </si>
  <si>
    <t>ATOTONILCO</t>
  </si>
  <si>
    <t>ESC PREP REG DE ATOTONILCO</t>
  </si>
  <si>
    <t>MOD AYOTLAN</t>
  </si>
  <si>
    <t>AUTLAN</t>
  </si>
  <si>
    <t>ESC PREP REG DE AUTLAN DE NAVARRO</t>
  </si>
  <si>
    <t>EXT. ATENGO</t>
  </si>
  <si>
    <t>EXT. SOYATLAN DEL ORO</t>
  </si>
  <si>
    <t>EXT. TUXCACUESCO</t>
  </si>
  <si>
    <t>MOD AYUTLA</t>
  </si>
  <si>
    <t>MOD TENAMAXTLAN</t>
  </si>
  <si>
    <t>CASIMIRO CASTILLO</t>
  </si>
  <si>
    <t>ESC PREP REG DE CASIMIRO CASTILLO</t>
  </si>
  <si>
    <t>EXT. AYOTITLAN</t>
  </si>
  <si>
    <t>EXT. CHACALA</t>
  </si>
  <si>
    <t>EXT. CUZALAPA</t>
  </si>
  <si>
    <t>EXT. TECOMATE</t>
  </si>
  <si>
    <t>EXT. TELCRUZ</t>
  </si>
  <si>
    <t>EXT. TEQUESQUITLAN</t>
  </si>
  <si>
    <t>MOD CUAUTITLAN</t>
  </si>
  <si>
    <t>MOD HERMENEGILDO GALEANA</t>
  </si>
  <si>
    <t>MOD LA HUERTA</t>
  </si>
  <si>
    <t>MOD VILLA PURIFICACION</t>
  </si>
  <si>
    <t>CD. GUZMAN</t>
  </si>
  <si>
    <t>ESC PREP REG DE CD. GUZMAN</t>
  </si>
  <si>
    <t>EXT. COPALA</t>
  </si>
  <si>
    <t>MOD TECALITLAN</t>
  </si>
  <si>
    <t>MOD TOLIMAN</t>
  </si>
  <si>
    <t>MOD ZAPOTITLAN DE VADILLO</t>
  </si>
  <si>
    <t>CHAPALA</t>
  </si>
  <si>
    <t>ESC PREP REG DE CHAPALA</t>
  </si>
  <si>
    <t>CIHUATLAN</t>
  </si>
  <si>
    <t>ESC PREP REG DE CIHUATLAN</t>
  </si>
  <si>
    <t>MOD MIGUEL HIDALGO</t>
  </si>
  <si>
    <t>MOD SN PATRICIO MELAQUE</t>
  </si>
  <si>
    <t>COLOTLAN</t>
  </si>
  <si>
    <t>ESC PREP REG DE COLOTLAN</t>
  </si>
  <si>
    <t>EXT. BOLAÑOS</t>
  </si>
  <si>
    <t>MOD HUEJUCA</t>
  </si>
  <si>
    <t>MOD HUEJUQUILLA</t>
  </si>
  <si>
    <t>MOD MEZQUITIC</t>
  </si>
  <si>
    <t>MOD SN MARTIN DE BOLAÑOS</t>
  </si>
  <si>
    <t>MOD VILLA GUERRERO</t>
  </si>
  <si>
    <t>DEGOLLADO</t>
  </si>
  <si>
    <t>ESC PREP REG DE DEGOLLADO</t>
  </si>
  <si>
    <t>EL GRULLO</t>
  </si>
  <si>
    <t>ESC PREP REG DE EL GRULLO</t>
  </si>
  <si>
    <t>MOD EJUTLA</t>
  </si>
  <si>
    <t>MOD EL LIMON</t>
  </si>
  <si>
    <t>MOD TONAYA</t>
  </si>
  <si>
    <t>EL SALTO</t>
  </si>
  <si>
    <t>ESC PREP REG DE EL SALTO</t>
  </si>
  <si>
    <t>JOCOTEPEC</t>
  </si>
  <si>
    <t>ESC PREP REG DE JOCOTEPEC</t>
  </si>
  <si>
    <t>MOD MANZANILLA DE LA PAZ</t>
  </si>
  <si>
    <t>MOD TIZAPAN EL ALTO</t>
  </si>
  <si>
    <t>LA BARCA</t>
  </si>
  <si>
    <t>ESC PREP REG DE LA BARCA</t>
  </si>
  <si>
    <t>MOD JAMAY</t>
  </si>
  <si>
    <t>LAGOS DE MORENO</t>
  </si>
  <si>
    <t>ESC PREP REG DE LAGOS DE MORENO</t>
  </si>
  <si>
    <t>MOD SN DIEGO DE ALEJANDRIA</t>
  </si>
  <si>
    <t>MOD UNION DE SAN ANTONIO</t>
  </si>
  <si>
    <t>MOD VILLA HIDALGO</t>
  </si>
  <si>
    <t>OCOTLAN</t>
  </si>
  <si>
    <t>ESC PREP REG DE OCOTLAN EREMSO</t>
  </si>
  <si>
    <t>TEC. PROF. AGROPECUARIO</t>
  </si>
  <si>
    <t>TEC. PROF. EN ENFERMERIA</t>
  </si>
  <si>
    <t>EXT. MEZCALA</t>
  </si>
  <si>
    <t>MOD ATEQUIZA</t>
  </si>
  <si>
    <t>MOD TOTOTLAN</t>
  </si>
  <si>
    <t>PUERTO VALLARTA</t>
  </si>
  <si>
    <t>ESC PREP REG DE PUERTO VALLARTA</t>
  </si>
  <si>
    <t>MOD EL TUITO</t>
  </si>
  <si>
    <t>MOD IXTAPA</t>
  </si>
  <si>
    <t>MOD JOSE MA. MORELOS</t>
  </si>
  <si>
    <t>MOD PINO SUAREZ</t>
  </si>
  <si>
    <t>MOD TOMATLAN</t>
  </si>
  <si>
    <t>SAN JUAN DE LOS LAGOS</t>
  </si>
  <si>
    <t>ESC PREP REG DE SAN JUAN DE LOS LAGOS</t>
  </si>
  <si>
    <t>MOD JALOSTOTITLAN</t>
  </si>
  <si>
    <t>MOD SN MIGUEL EL ALTO</t>
  </si>
  <si>
    <t>SAN MARTIN HIDALGO</t>
  </si>
  <si>
    <t>ESC PREP REG DE SAN MARTIN HIDALGO</t>
  </si>
  <si>
    <t>EXT. BUENAVISTA</t>
  </si>
  <si>
    <t>MOD COCULA</t>
  </si>
  <si>
    <t>MOD VILLA CORONA</t>
  </si>
  <si>
    <t>SAYULA</t>
  </si>
  <si>
    <t>ESC PREP REG DE SAYULA</t>
  </si>
  <si>
    <t>MOD SN GABRIEL</t>
  </si>
  <si>
    <t>MOD TAPALPA</t>
  </si>
  <si>
    <t>TALA</t>
  </si>
  <si>
    <t>ESC PREP REG DE TALA</t>
  </si>
  <si>
    <t>TAMAZULA DE GORDIANO</t>
  </si>
  <si>
    <t>ESC PREP REG DE TAMAZULA</t>
  </si>
  <si>
    <t>EXT. VISTA HERMOSA</t>
  </si>
  <si>
    <t>TECOLOTLAN</t>
  </si>
  <si>
    <t>ESC PREP REG DE TECOLOTLAN</t>
  </si>
  <si>
    <t>MOD JUCHITLAN</t>
  </si>
  <si>
    <t>MOD UNION DE TULA</t>
  </si>
  <si>
    <t>TEPATITLAN</t>
  </si>
  <si>
    <t>ESC PREP REG DE TEPATITLAN</t>
  </si>
  <si>
    <t>MOD ACATIC</t>
  </si>
  <si>
    <t>MOD SN JULIAN</t>
  </si>
  <si>
    <t>MOD VALLE DE GUADALUPE</t>
  </si>
  <si>
    <t>MOD YAHUALICA</t>
  </si>
  <si>
    <t>TEQUILA</t>
  </si>
  <si>
    <t>ESC PREP REG DE TEQUILA</t>
  </si>
  <si>
    <t>EXT. EL SALVADOR</t>
  </si>
  <si>
    <t>EXT. LA VENTA DE MOCHITILTIC</t>
  </si>
  <si>
    <t>EXT. SAN ANDRES</t>
  </si>
  <si>
    <t>MOD AMATITAN</t>
  </si>
  <si>
    <t>MOD ARENAL</t>
  </si>
  <si>
    <t>MOD HOSTOTIPAQUILLO</t>
  </si>
  <si>
    <t>MOD MAGDALENA</t>
  </si>
  <si>
    <t>TLAJOMULCO DE ZUÑIGA</t>
  </si>
  <si>
    <t>ESC PREP REG DE TLAJOMULCO DE ZUÑIGA</t>
  </si>
  <si>
    <t>EXT. SAN AGUSTIN</t>
  </si>
  <si>
    <t>TUXPAN</t>
  </si>
  <si>
    <t>ESC PREP REG DE TUXPAN</t>
  </si>
  <si>
    <t>MOD MAZAMITLA</t>
  </si>
  <si>
    <t>MOD TONILA</t>
  </si>
  <si>
    <t>ZACOALCO DE TORRES</t>
  </si>
  <si>
    <t>ESC PREP REG DE ZACOALCO DE TORRES</t>
  </si>
  <si>
    <t>EXT. CITALA</t>
  </si>
  <si>
    <t>EXT. TEOCUITATLAN DE CORONA</t>
  </si>
  <si>
    <t>MOD VILLA ATOYAC</t>
  </si>
  <si>
    <t>ZAPOTILTIC</t>
  </si>
  <si>
    <t>ESC PREP REG DE ZAPOTILTIC</t>
  </si>
  <si>
    <t>ZAPOTLANEJO</t>
  </si>
  <si>
    <t>ESC PREP REG DE ZAPOTLANEJO</t>
  </si>
  <si>
    <t>MOD MATATLAN</t>
  </si>
  <si>
    <t>Total SEMS</t>
  </si>
  <si>
    <t>PREPARATORIAS DE LA ZONA METROPOLITANA</t>
  </si>
  <si>
    <t>SUB -TOTAL MODULO BELENES</t>
  </si>
  <si>
    <t>SUB -TOTAL MODULO CENTRO MEDICO</t>
  </si>
  <si>
    <t>SUB -TOTAL MODULO SUR</t>
  </si>
  <si>
    <t>SUB -TOTAL MODULO TECNOLOGICO</t>
  </si>
  <si>
    <t xml:space="preserve">SUB -TOTAL MODULO </t>
  </si>
  <si>
    <t>SUB-TOTAL CENTRO MEDICO NOCTURNO</t>
  </si>
  <si>
    <t>SUB-TOTAL ZMG</t>
  </si>
  <si>
    <t>PREPARATORIAS REGIONALES</t>
  </si>
  <si>
    <t>SUB- TOTAL ESCUELAS REGIONALES</t>
  </si>
  <si>
    <t>Puntajes minimos SEMS 2007-B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</si>
</sst>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/>
      <top style="thin">
        <color rgb="FF808080"/>
      </top>
      <bottom/>
      <diagonal/>
    </border>
    <border>
      <left/>
      <right style="thin">
        <color rgb="FF333333"/>
      </right>
      <top style="thin">
        <color rgb="FF808080"/>
      </top>
      <bottom/>
      <diagonal/>
    </border>
    <border>
      <left style="thin">
        <color rgb="FF333333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7">
    <xf numFmtId="0" fontId="0" fillId="0" borderId="0" xfId="0"/>
    <xf numFmtId="0" fontId="18" fillId="0" borderId="0" xfId="0" applyNumberFormat="1" applyFont="1" applyFill="1" applyAlignment="1">
      <alignment vertical="center"/>
    </xf>
    <xf numFmtId="164" fontId="18" fillId="0" borderId="0" xfId="0" applyNumberFormat="1" applyFont="1" applyFill="1" applyAlignment="1">
      <alignment vertical="center"/>
    </xf>
    <xf numFmtId="0" fontId="18" fillId="0" borderId="0" xfId="0" applyFont="1" applyAlignment="1"/>
    <xf numFmtId="164" fontId="19" fillId="0" borderId="0" xfId="0" applyNumberFormat="1" applyFont="1" applyFill="1" applyAlignment="1">
      <alignment vertical="center"/>
    </xf>
    <xf numFmtId="0" fontId="19" fillId="0" borderId="0" xfId="0" applyNumberFormat="1" applyFont="1" applyFill="1" applyAlignment="1">
      <alignment horizontal="right" vertical="center" wrapText="1"/>
    </xf>
    <xf numFmtId="10" fontId="19" fillId="0" borderId="0" xfId="0" applyNumberFormat="1" applyFont="1" applyFill="1" applyAlignment="1">
      <alignment vertical="center"/>
    </xf>
    <xf numFmtId="165" fontId="19" fillId="0" borderId="0" xfId="0" applyNumberFormat="1" applyFont="1" applyFill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20" fillId="0" borderId="0" xfId="0" applyNumberFormat="1" applyFont="1" applyFill="1" applyAlignment="1">
      <alignment horizontal="right" vertical="center"/>
    </xf>
    <xf numFmtId="165" fontId="20" fillId="0" borderId="0" xfId="0" applyNumberFormat="1" applyFont="1" applyFill="1" applyAlignment="1">
      <alignment vertical="center"/>
    </xf>
    <xf numFmtId="1" fontId="24" fillId="0" borderId="19" xfId="0" applyNumberFormat="1" applyFont="1" applyFill="1" applyBorder="1"/>
    <xf numFmtId="164" fontId="24" fillId="0" borderId="19" xfId="0" applyNumberFormat="1" applyFont="1" applyFill="1" applyBorder="1"/>
    <xf numFmtId="165" fontId="24" fillId="0" borderId="22" xfId="1" applyNumberFormat="1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4" fontId="23" fillId="0" borderId="19" xfId="0" applyNumberFormat="1" applyFont="1" applyFill="1" applyBorder="1"/>
    <xf numFmtId="10" fontId="23" fillId="0" borderId="19" xfId="2" applyNumberFormat="1" applyFont="1" applyFill="1" applyBorder="1"/>
    <xf numFmtId="165" fontId="23" fillId="0" borderId="22" xfId="1" applyNumberFormat="1" applyFont="1" applyBorder="1" applyAlignment="1">
      <alignment vertical="center" wrapText="1"/>
    </xf>
    <xf numFmtId="165" fontId="24" fillId="0" borderId="19" xfId="1" applyNumberFormat="1" applyFont="1" applyBorder="1" applyAlignment="1">
      <alignment vertical="center" wrapText="1"/>
    </xf>
    <xf numFmtId="164" fontId="23" fillId="0" borderId="0" xfId="0" applyNumberFormat="1" applyFont="1" applyFill="1" applyBorder="1"/>
    <xf numFmtId="165" fontId="23" fillId="0" borderId="19" xfId="0" applyNumberFormat="1" applyFont="1" applyFill="1" applyBorder="1"/>
    <xf numFmtId="165" fontId="19" fillId="0" borderId="19" xfId="0" applyNumberFormat="1" applyFont="1" applyFill="1" applyBorder="1" applyAlignment="1">
      <alignment vertical="center"/>
    </xf>
    <xf numFmtId="165" fontId="23" fillId="0" borderId="19" xfId="1" applyNumberFormat="1" applyFont="1" applyBorder="1" applyAlignment="1">
      <alignment vertical="center" wrapText="1"/>
    </xf>
    <xf numFmtId="10" fontId="24" fillId="0" borderId="19" xfId="2" applyNumberFormat="1" applyFont="1" applyFill="1" applyBorder="1"/>
    <xf numFmtId="165" fontId="24" fillId="0" borderId="19" xfId="0" applyNumberFormat="1" applyFont="1" applyFill="1" applyBorder="1"/>
    <xf numFmtId="0" fontId="22" fillId="33" borderId="27" xfId="0" applyFont="1" applyFill="1" applyBorder="1" applyAlignment="1">
      <alignment horizontal="right" vertical="center"/>
    </xf>
    <xf numFmtId="3" fontId="26" fillId="0" borderId="19" xfId="0" applyNumberFormat="1" applyFont="1" applyFill="1" applyBorder="1" applyAlignment="1">
      <alignment horizontal="right"/>
    </xf>
    <xf numFmtId="10" fontId="26" fillId="0" borderId="19" xfId="2" applyNumberFormat="1" applyFont="1" applyFill="1" applyBorder="1"/>
    <xf numFmtId="1" fontId="24" fillId="0" borderId="19" xfId="0" applyNumberFormat="1" applyFont="1" applyFill="1" applyBorder="1" applyAlignment="1">
      <alignment wrapText="1"/>
    </xf>
    <xf numFmtId="10" fontId="24" fillId="0" borderId="19" xfId="2" applyNumberFormat="1" applyFont="1" applyBorder="1" applyAlignment="1">
      <alignment vertical="center" wrapText="1"/>
    </xf>
    <xf numFmtId="0" fontId="23" fillId="35" borderId="19" xfId="0" applyFont="1" applyFill="1" applyBorder="1" applyAlignment="1">
      <alignment horizontal="left" vertical="center" wrapText="1"/>
    </xf>
    <xf numFmtId="1" fontId="27" fillId="34" borderId="19" xfId="0" applyNumberFormat="1" applyFont="1" applyFill="1" applyBorder="1" applyAlignment="1">
      <alignment horizontal="left" vertical="center" wrapText="1"/>
    </xf>
    <xf numFmtId="0" fontId="23" fillId="35" borderId="19" xfId="0" applyFont="1" applyFill="1" applyBorder="1" applyAlignment="1">
      <alignment horizontal="right"/>
    </xf>
    <xf numFmtId="1" fontId="23" fillId="35" borderId="19" xfId="0" applyNumberFormat="1" applyFont="1" applyFill="1" applyBorder="1" applyAlignment="1">
      <alignment horizontal="right" vertical="center" wrapText="1"/>
    </xf>
    <xf numFmtId="0" fontId="19" fillId="0" borderId="30" xfId="0" applyNumberFormat="1" applyFont="1" applyFill="1" applyBorder="1" applyAlignment="1">
      <alignment horizontal="right" vertical="center" wrapText="1"/>
    </xf>
    <xf numFmtId="0" fontId="23" fillId="35" borderId="20" xfId="0" applyFont="1" applyFill="1" applyBorder="1" applyAlignment="1">
      <alignment horizontal="left" vertical="center" wrapText="1"/>
    </xf>
    <xf numFmtId="0" fontId="23" fillId="35" borderId="23" xfId="0" applyFont="1" applyFill="1" applyBorder="1" applyAlignment="1">
      <alignment horizontal="left" vertical="center" wrapText="1"/>
    </xf>
    <xf numFmtId="0" fontId="23" fillId="35" borderId="25" xfId="0" applyFont="1" applyFill="1" applyBorder="1" applyAlignment="1">
      <alignment horizontal="left" vertical="center" wrapText="1"/>
    </xf>
    <xf numFmtId="10" fontId="25" fillId="0" borderId="29" xfId="2" applyNumberFormat="1" applyFont="1" applyBorder="1" applyAlignment="1">
      <alignment horizontal="center" vertical="center" wrapText="1"/>
    </xf>
    <xf numFmtId="10" fontId="25" fillId="0" borderId="24" xfId="2" applyNumberFormat="1" applyFont="1" applyBorder="1" applyAlignment="1">
      <alignment horizontal="center" vertical="center" wrapText="1"/>
    </xf>
    <xf numFmtId="10" fontId="25" fillId="0" borderId="26" xfId="2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0" fontId="25" fillId="0" borderId="21" xfId="2" applyNumberFormat="1" applyFont="1" applyBorder="1" applyAlignment="1">
      <alignment horizontal="center" vertical="center" wrapText="1"/>
    </xf>
    <xf numFmtId="0" fontId="19" fillId="0" borderId="18" xfId="0" applyNumberFormat="1" applyFont="1" applyFill="1" applyBorder="1" applyAlignment="1">
      <alignment horizontal="right" vertical="center" wrapText="1"/>
    </xf>
    <xf numFmtId="10" fontId="25" fillId="0" borderId="28" xfId="2" applyNumberFormat="1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right" vertical="center" wrapText="1"/>
    </xf>
    <xf numFmtId="10" fontId="25" fillId="0" borderId="19" xfId="2" applyNumberFormat="1" applyFont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left" vertical="center" wrapText="1"/>
    </xf>
    <xf numFmtId="0" fontId="23" fillId="35" borderId="12" xfId="0" applyNumberFormat="1" applyFont="1" applyFill="1" applyBorder="1" applyAlignment="1">
      <alignment horizontal="left" vertical="center" wrapText="1"/>
    </xf>
    <xf numFmtId="0" fontId="23" fillId="35" borderId="13" xfId="0" applyNumberFormat="1" applyFont="1" applyFill="1" applyBorder="1" applyAlignment="1">
      <alignment horizontal="left" vertical="center" wrapText="1"/>
    </xf>
    <xf numFmtId="0" fontId="23" fillId="35" borderId="14" xfId="0" applyNumberFormat="1" applyFont="1" applyFill="1" applyBorder="1" applyAlignment="1">
      <alignment horizontal="left" vertical="center" wrapText="1"/>
    </xf>
    <xf numFmtId="0" fontId="23" fillId="35" borderId="15" xfId="0" applyNumberFormat="1" applyFont="1" applyFill="1" applyBorder="1" applyAlignment="1">
      <alignment horizontal="left" vertical="center" wrapText="1"/>
    </xf>
    <xf numFmtId="0" fontId="23" fillId="35" borderId="16" xfId="0" applyNumberFormat="1" applyFont="1" applyFill="1" applyBorder="1" applyAlignment="1">
      <alignment horizontal="left" vertical="center" wrapText="1"/>
    </xf>
    <xf numFmtId="0" fontId="23" fillId="35" borderId="11" xfId="0" applyNumberFormat="1" applyFont="1" applyFill="1" applyBorder="1" applyAlignment="1">
      <alignment horizontal="left" vertical="center" wrapText="1"/>
    </xf>
    <xf numFmtId="0" fontId="23" fillId="35" borderId="17" xfId="0" applyNumberFormat="1" applyFont="1" applyFill="1" applyBorder="1" applyAlignment="1">
      <alignment horizontal="left" vertical="center" wrapText="1"/>
    </xf>
    <xf numFmtId="0" fontId="23" fillId="35" borderId="10" xfId="0" applyNumberFormat="1" applyFont="1" applyFill="1" applyBorder="1" applyAlignment="1">
      <alignment horizontal="left" vertical="center" wrapText="1"/>
    </xf>
    <xf numFmtId="0" fontId="22" fillId="33" borderId="19" xfId="0" applyFont="1" applyFill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19.28515625" style="1" customWidth="1"/>
    <col min="2" max="2" width="34.85546875" style="1" customWidth="1"/>
    <col min="3" max="3" width="39.7109375" style="1" customWidth="1"/>
    <col min="4" max="6" width="13.7109375" style="2" customWidth="1"/>
    <col min="7" max="8" width="13.7109375" style="1" customWidth="1"/>
    <col min="9" max="9" width="11.42578125" style="1" customWidth="1"/>
  </cols>
  <sheetData>
    <row r="1" spans="1:9" s="3" customFormat="1" ht="26.25" x14ac:dyDescent="0.2">
      <c r="A1" s="41" t="s">
        <v>205</v>
      </c>
      <c r="B1" s="41"/>
      <c r="C1" s="41"/>
      <c r="D1" s="41"/>
      <c r="E1" s="41"/>
      <c r="F1" s="41"/>
      <c r="G1" s="41"/>
      <c r="H1" s="41"/>
      <c r="I1" s="1"/>
    </row>
    <row r="2" spans="1:9" s="3" customFormat="1" ht="12.75" x14ac:dyDescent="0.2">
      <c r="A2" s="1"/>
      <c r="B2" s="1"/>
      <c r="C2" s="1"/>
      <c r="D2" s="2"/>
      <c r="E2" s="2"/>
      <c r="F2" s="2"/>
      <c r="G2" s="1"/>
      <c r="H2" s="1"/>
      <c r="I2" s="1"/>
    </row>
    <row r="3" spans="1:9" s="3" customFormat="1" ht="17.25" x14ac:dyDescent="0.2">
      <c r="A3" s="56" t="s">
        <v>195</v>
      </c>
      <c r="B3" s="56"/>
      <c r="C3" s="56"/>
      <c r="D3" s="56"/>
      <c r="E3" s="56"/>
      <c r="F3" s="56"/>
      <c r="G3" s="56"/>
      <c r="H3" s="56"/>
      <c r="I3" s="1"/>
    </row>
    <row r="4" spans="1:9" s="3" customFormat="1" ht="30" x14ac:dyDescent="0.2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5</v>
      </c>
      <c r="G4" s="31" t="s">
        <v>6</v>
      </c>
      <c r="H4" s="31" t="s">
        <v>7</v>
      </c>
      <c r="I4" s="1"/>
    </row>
    <row r="5" spans="1:9" s="3" customFormat="1" x14ac:dyDescent="0.25">
      <c r="A5" s="35" t="s">
        <v>8</v>
      </c>
      <c r="B5" s="11" t="s">
        <v>9</v>
      </c>
      <c r="C5" s="11" t="s">
        <v>10</v>
      </c>
      <c r="D5" s="12">
        <v>2637</v>
      </c>
      <c r="E5" s="12">
        <v>1298</v>
      </c>
      <c r="F5" s="12">
        <v>900</v>
      </c>
      <c r="G5" s="42"/>
      <c r="H5" s="13">
        <v>160.1472</v>
      </c>
      <c r="I5" s="1"/>
    </row>
    <row r="6" spans="1:9" s="3" customFormat="1" x14ac:dyDescent="0.25">
      <c r="A6" s="36"/>
      <c r="B6" s="11" t="s">
        <v>11</v>
      </c>
      <c r="C6" s="11" t="s">
        <v>10</v>
      </c>
      <c r="D6" s="12">
        <v>1039</v>
      </c>
      <c r="E6" s="12">
        <v>671</v>
      </c>
      <c r="F6" s="12">
        <v>500</v>
      </c>
      <c r="G6" s="39"/>
      <c r="H6" s="13">
        <v>155.4383</v>
      </c>
      <c r="I6" s="1"/>
    </row>
    <row r="7" spans="1:9" s="3" customFormat="1" x14ac:dyDescent="0.25">
      <c r="A7" s="36"/>
      <c r="B7" s="11" t="s">
        <v>12</v>
      </c>
      <c r="C7" s="11" t="s">
        <v>10</v>
      </c>
      <c r="D7" s="12">
        <v>1878</v>
      </c>
      <c r="E7" s="12">
        <v>1187</v>
      </c>
      <c r="F7" s="12">
        <v>640</v>
      </c>
      <c r="G7" s="39"/>
      <c r="H7" s="13">
        <v>157.5351</v>
      </c>
      <c r="I7" s="1"/>
    </row>
    <row r="8" spans="1:9" s="3" customFormat="1" x14ac:dyDescent="0.25">
      <c r="A8" s="37"/>
      <c r="B8" s="11" t="s">
        <v>13</v>
      </c>
      <c r="C8" s="11" t="s">
        <v>10</v>
      </c>
      <c r="D8" s="12">
        <v>431</v>
      </c>
      <c r="E8" s="12">
        <v>289</v>
      </c>
      <c r="F8" s="12">
        <v>500</v>
      </c>
      <c r="G8" s="40"/>
      <c r="H8" s="13">
        <v>152.46010000000001</v>
      </c>
      <c r="I8" s="1"/>
    </row>
    <row r="9" spans="1:9" s="3" customFormat="1" x14ac:dyDescent="0.25">
      <c r="A9" s="14"/>
      <c r="C9" s="32" t="s">
        <v>196</v>
      </c>
      <c r="D9" s="15">
        <v>5985</v>
      </c>
      <c r="E9" s="15">
        <v>3445</v>
      </c>
      <c r="F9" s="15">
        <v>2540</v>
      </c>
      <c r="G9" s="16">
        <f>F9/D9</f>
        <v>0.42439431913116121</v>
      </c>
      <c r="H9" s="17">
        <v>152.46010000000001</v>
      </c>
      <c r="I9" s="1"/>
    </row>
    <row r="10" spans="1:9" s="3" customFormat="1" ht="12.75" x14ac:dyDescent="0.2">
      <c r="A10" s="43"/>
      <c r="B10" s="43"/>
      <c r="C10" s="43"/>
      <c r="D10" s="4"/>
      <c r="E10" s="4"/>
      <c r="F10" s="4"/>
      <c r="G10" s="6"/>
      <c r="H10" s="7"/>
      <c r="I10" s="1"/>
    </row>
    <row r="11" spans="1:9" s="3" customFormat="1" x14ac:dyDescent="0.25">
      <c r="A11" s="35" t="s">
        <v>14</v>
      </c>
      <c r="B11" s="11" t="s">
        <v>15</v>
      </c>
      <c r="C11" s="11" t="s">
        <v>10</v>
      </c>
      <c r="D11" s="12">
        <v>1256</v>
      </c>
      <c r="E11" s="12">
        <v>722</v>
      </c>
      <c r="F11" s="12">
        <v>500</v>
      </c>
      <c r="G11" s="44"/>
      <c r="H11" s="18">
        <v>161.70359999999999</v>
      </c>
      <c r="I11" s="1"/>
    </row>
    <row r="12" spans="1:9" s="3" customFormat="1" x14ac:dyDescent="0.25">
      <c r="A12" s="36"/>
      <c r="B12" s="11" t="s">
        <v>16</v>
      </c>
      <c r="C12" s="11" t="s">
        <v>10</v>
      </c>
      <c r="D12" s="12">
        <v>2201</v>
      </c>
      <c r="E12" s="12">
        <v>1431</v>
      </c>
      <c r="F12" s="12">
        <v>600</v>
      </c>
      <c r="G12" s="39"/>
      <c r="H12" s="13">
        <v>160.39330000000001</v>
      </c>
      <c r="I12" s="1"/>
    </row>
    <row r="13" spans="1:9" s="3" customFormat="1" x14ac:dyDescent="0.25">
      <c r="A13" s="36"/>
      <c r="B13" s="11" t="s">
        <v>17</v>
      </c>
      <c r="C13" s="11" t="s">
        <v>10</v>
      </c>
      <c r="D13" s="12">
        <v>887</v>
      </c>
      <c r="E13" s="12">
        <v>580</v>
      </c>
      <c r="F13" s="12">
        <v>380</v>
      </c>
      <c r="G13" s="39"/>
      <c r="H13" s="13">
        <v>159.79480000000001</v>
      </c>
      <c r="I13" s="1"/>
    </row>
    <row r="14" spans="1:9" s="3" customFormat="1" x14ac:dyDescent="0.25">
      <c r="A14" s="36"/>
      <c r="B14" s="11" t="s">
        <v>18</v>
      </c>
      <c r="C14" s="11" t="s">
        <v>10</v>
      </c>
      <c r="D14" s="12">
        <v>1892</v>
      </c>
      <c r="E14" s="12">
        <v>1118</v>
      </c>
      <c r="F14" s="12">
        <v>450</v>
      </c>
      <c r="G14" s="39"/>
      <c r="H14" s="13">
        <v>164.93780000000001</v>
      </c>
      <c r="I14" s="1"/>
    </row>
    <row r="15" spans="1:9" s="3" customFormat="1" x14ac:dyDescent="0.25">
      <c r="A15" s="36"/>
      <c r="B15" s="11" t="s">
        <v>19</v>
      </c>
      <c r="C15" s="11" t="s">
        <v>10</v>
      </c>
      <c r="D15" s="12">
        <v>719</v>
      </c>
      <c r="E15" s="12">
        <v>574</v>
      </c>
      <c r="F15" s="12">
        <v>600</v>
      </c>
      <c r="G15" s="40"/>
      <c r="H15" s="13">
        <v>156.3552</v>
      </c>
      <c r="I15" s="1"/>
    </row>
    <row r="16" spans="1:9" s="3" customFormat="1" x14ac:dyDescent="0.25">
      <c r="A16" s="14"/>
      <c r="C16" s="32" t="s">
        <v>197</v>
      </c>
      <c r="D16" s="15">
        <v>6955</v>
      </c>
      <c r="E16" s="15">
        <v>4425</v>
      </c>
      <c r="F16" s="15">
        <v>2530</v>
      </c>
      <c r="G16" s="16">
        <f>F16/D16</f>
        <v>0.3637670740474479</v>
      </c>
      <c r="H16" s="15">
        <v>156.3552</v>
      </c>
      <c r="I16" s="1"/>
    </row>
    <row r="17" spans="1:9" s="3" customFormat="1" ht="12.75" x14ac:dyDescent="0.2">
      <c r="A17" s="34"/>
      <c r="B17" s="34"/>
      <c r="C17" s="34"/>
      <c r="D17" s="4"/>
      <c r="E17" s="4"/>
      <c r="F17" s="4"/>
      <c r="G17" s="6"/>
      <c r="H17" s="7"/>
      <c r="I17" s="1"/>
    </row>
    <row r="18" spans="1:9" s="3" customFormat="1" x14ac:dyDescent="0.25">
      <c r="A18" s="35" t="s">
        <v>20</v>
      </c>
      <c r="B18" s="11" t="s">
        <v>21</v>
      </c>
      <c r="C18" s="11" t="s">
        <v>10</v>
      </c>
      <c r="D18" s="12">
        <v>2151</v>
      </c>
      <c r="E18" s="12">
        <v>1165</v>
      </c>
      <c r="F18" s="12">
        <v>500</v>
      </c>
      <c r="G18" s="38"/>
      <c r="H18" s="18">
        <v>169.2295</v>
      </c>
      <c r="I18" s="1"/>
    </row>
    <row r="19" spans="1:9" s="3" customFormat="1" x14ac:dyDescent="0.25">
      <c r="A19" s="36"/>
      <c r="B19" s="11" t="s">
        <v>22</v>
      </c>
      <c r="C19" s="11" t="s">
        <v>10</v>
      </c>
      <c r="D19" s="12">
        <v>1320</v>
      </c>
      <c r="E19" s="12">
        <v>1038</v>
      </c>
      <c r="F19" s="12">
        <v>810</v>
      </c>
      <c r="G19" s="39"/>
      <c r="H19" s="13">
        <v>158.18389999999999</v>
      </c>
      <c r="I19" s="1"/>
    </row>
    <row r="20" spans="1:9" s="3" customFormat="1" x14ac:dyDescent="0.25">
      <c r="A20" s="36"/>
      <c r="B20" s="11" t="s">
        <v>23</v>
      </c>
      <c r="C20" s="11" t="s">
        <v>10</v>
      </c>
      <c r="D20" s="12">
        <v>1534</v>
      </c>
      <c r="E20" s="12">
        <v>1013</v>
      </c>
      <c r="F20" s="12">
        <v>700</v>
      </c>
      <c r="G20" s="39"/>
      <c r="H20" s="13">
        <v>160.14169999999999</v>
      </c>
      <c r="I20" s="1"/>
    </row>
    <row r="21" spans="1:9" s="3" customFormat="1" x14ac:dyDescent="0.25">
      <c r="A21" s="37"/>
      <c r="B21" s="11" t="s">
        <v>24</v>
      </c>
      <c r="C21" s="11" t="s">
        <v>10</v>
      </c>
      <c r="D21" s="12">
        <v>1714</v>
      </c>
      <c r="E21" s="12">
        <v>1133</v>
      </c>
      <c r="F21" s="12">
        <v>360</v>
      </c>
      <c r="G21" s="40"/>
      <c r="H21" s="13">
        <v>167.4984</v>
      </c>
      <c r="I21" s="1"/>
    </row>
    <row r="22" spans="1:9" s="3" customFormat="1" x14ac:dyDescent="0.25">
      <c r="A22" s="14"/>
      <c r="C22" s="32" t="s">
        <v>198</v>
      </c>
      <c r="D22" s="15">
        <v>6719</v>
      </c>
      <c r="E22" s="15">
        <v>4349</v>
      </c>
      <c r="F22" s="15">
        <v>2370</v>
      </c>
      <c r="G22" s="16">
        <f>F22/D22</f>
        <v>0.35273106116981695</v>
      </c>
      <c r="H22" s="17">
        <v>158.18389999999999</v>
      </c>
      <c r="I22" s="1"/>
    </row>
    <row r="23" spans="1:9" s="3" customFormat="1" ht="12.75" x14ac:dyDescent="0.2">
      <c r="A23" s="34"/>
      <c r="B23" s="34"/>
      <c r="C23" s="34"/>
      <c r="D23" s="4"/>
      <c r="E23" s="4"/>
      <c r="F23" s="4"/>
      <c r="G23" s="6"/>
      <c r="H23" s="7"/>
      <c r="I23" s="1"/>
    </row>
    <row r="24" spans="1:9" s="3" customFormat="1" x14ac:dyDescent="0.25">
      <c r="A24" s="35" t="s">
        <v>25</v>
      </c>
      <c r="B24" s="11" t="s">
        <v>26</v>
      </c>
      <c r="C24" s="11" t="s">
        <v>10</v>
      </c>
      <c r="D24" s="12">
        <v>1375</v>
      </c>
      <c r="E24" s="12">
        <v>755</v>
      </c>
      <c r="F24" s="12">
        <v>400</v>
      </c>
      <c r="G24" s="38"/>
      <c r="H24" s="18">
        <v>162.334</v>
      </c>
      <c r="I24" s="1"/>
    </row>
    <row r="25" spans="1:9" s="3" customFormat="1" x14ac:dyDescent="0.25">
      <c r="A25" s="36"/>
      <c r="B25" s="11" t="s">
        <v>27</v>
      </c>
      <c r="C25" s="11" t="s">
        <v>10</v>
      </c>
      <c r="D25" s="12">
        <v>1998</v>
      </c>
      <c r="E25" s="12">
        <v>1319</v>
      </c>
      <c r="F25" s="12">
        <v>840</v>
      </c>
      <c r="G25" s="39"/>
      <c r="H25" s="13">
        <v>154.82159999999999</v>
      </c>
      <c r="I25" s="1"/>
    </row>
    <row r="26" spans="1:9" s="3" customFormat="1" x14ac:dyDescent="0.25">
      <c r="A26" s="36"/>
      <c r="B26" s="11" t="s">
        <v>28</v>
      </c>
      <c r="C26" s="11" t="s">
        <v>10</v>
      </c>
      <c r="D26" s="12">
        <v>2377</v>
      </c>
      <c r="E26" s="12">
        <v>1542</v>
      </c>
      <c r="F26" s="12">
        <v>800</v>
      </c>
      <c r="G26" s="39"/>
      <c r="H26" s="13">
        <v>156.8638</v>
      </c>
      <c r="I26" s="1"/>
    </row>
    <row r="27" spans="1:9" s="3" customFormat="1" x14ac:dyDescent="0.25">
      <c r="A27" s="37"/>
      <c r="B27" s="11" t="s">
        <v>29</v>
      </c>
      <c r="C27" s="11" t="s">
        <v>10</v>
      </c>
      <c r="D27" s="12">
        <v>207</v>
      </c>
      <c r="E27" s="12">
        <v>141</v>
      </c>
      <c r="F27" s="12">
        <v>160</v>
      </c>
      <c r="G27" s="40"/>
      <c r="H27" s="13">
        <v>158.94130000000001</v>
      </c>
      <c r="I27" s="1"/>
    </row>
    <row r="28" spans="1:9" s="3" customFormat="1" x14ac:dyDescent="0.25">
      <c r="A28" s="14"/>
      <c r="C28" s="32" t="s">
        <v>199</v>
      </c>
      <c r="D28" s="15">
        <v>5957</v>
      </c>
      <c r="E28" s="15">
        <v>3757</v>
      </c>
      <c r="F28" s="15">
        <v>2200</v>
      </c>
      <c r="G28" s="16">
        <f>F28/D28</f>
        <v>0.36931341279167368</v>
      </c>
      <c r="H28" s="17">
        <v>154.82159999999999</v>
      </c>
      <c r="I28" s="1"/>
    </row>
    <row r="29" spans="1:9" s="3" customFormat="1" ht="12.75" x14ac:dyDescent="0.2">
      <c r="A29" s="43"/>
      <c r="B29" s="43"/>
      <c r="C29" s="45"/>
      <c r="D29" s="4"/>
      <c r="E29" s="4"/>
      <c r="F29" s="4"/>
      <c r="G29" s="6"/>
      <c r="H29" s="7"/>
      <c r="I29" s="1"/>
    </row>
    <row r="30" spans="1:9" s="3" customFormat="1" x14ac:dyDescent="0.25">
      <c r="A30" s="35" t="s">
        <v>14</v>
      </c>
      <c r="B30" s="11" t="s">
        <v>15</v>
      </c>
      <c r="C30" s="11" t="s">
        <v>30</v>
      </c>
      <c r="D30" s="12">
        <v>42</v>
      </c>
      <c r="E30" s="12"/>
      <c r="F30" s="12">
        <v>122</v>
      </c>
      <c r="G30" s="46"/>
      <c r="H30" s="21">
        <v>118.1461</v>
      </c>
      <c r="I30" s="1"/>
    </row>
    <row r="31" spans="1:9" s="3" customFormat="1" x14ac:dyDescent="0.25">
      <c r="A31" s="36"/>
      <c r="B31" s="11" t="s">
        <v>16</v>
      </c>
      <c r="C31" s="11" t="s">
        <v>30</v>
      </c>
      <c r="D31" s="12">
        <v>280</v>
      </c>
      <c r="E31" s="12"/>
      <c r="F31" s="12">
        <v>200</v>
      </c>
      <c r="G31" s="46"/>
      <c r="H31" s="21">
        <v>131.6523</v>
      </c>
      <c r="I31" s="1"/>
    </row>
    <row r="32" spans="1:9" s="3" customFormat="1" x14ac:dyDescent="0.25">
      <c r="B32" s="19"/>
      <c r="C32" s="32" t="s">
        <v>200</v>
      </c>
      <c r="D32" s="15">
        <v>322</v>
      </c>
      <c r="E32" s="15">
        <v>0</v>
      </c>
      <c r="F32" s="22">
        <v>322</v>
      </c>
      <c r="G32" s="16">
        <f>+F32/D32</f>
        <v>1</v>
      </c>
      <c r="H32" s="20">
        <v>118.1461</v>
      </c>
      <c r="I32" s="1"/>
    </row>
    <row r="33" spans="1:9" s="3" customFormat="1" ht="12.75" x14ac:dyDescent="0.2">
      <c r="A33" s="43"/>
      <c r="B33" s="43"/>
      <c r="C33" s="43"/>
      <c r="D33" s="4"/>
      <c r="E33" s="4"/>
      <c r="F33" s="4"/>
      <c r="G33" s="6"/>
      <c r="H33" s="7"/>
      <c r="I33" s="1"/>
    </row>
    <row r="34" spans="1:9" s="3" customFormat="1" x14ac:dyDescent="0.25">
      <c r="A34" s="48" t="s">
        <v>12</v>
      </c>
      <c r="B34" s="49"/>
      <c r="C34" s="11" t="s">
        <v>31</v>
      </c>
      <c r="D34" s="12">
        <v>324</v>
      </c>
      <c r="E34" s="12">
        <v>164</v>
      </c>
      <c r="F34" s="12">
        <v>160</v>
      </c>
      <c r="G34" s="23">
        <f t="shared" ref="G34:G50" si="0">F34/D34</f>
        <v>0.49382716049382713</v>
      </c>
      <c r="H34" s="24">
        <v>150.19200000000001</v>
      </c>
      <c r="I34" s="1"/>
    </row>
    <row r="35" spans="1:9" s="3" customFormat="1" x14ac:dyDescent="0.25">
      <c r="A35" s="50"/>
      <c r="B35" s="51"/>
      <c r="C35" s="11" t="s">
        <v>32</v>
      </c>
      <c r="D35" s="12">
        <v>128</v>
      </c>
      <c r="E35" s="12"/>
      <c r="F35" s="12">
        <v>128</v>
      </c>
      <c r="G35" s="23">
        <f t="shared" si="0"/>
        <v>1</v>
      </c>
      <c r="H35" s="24">
        <v>120.48520000000001</v>
      </c>
      <c r="I35" s="1"/>
    </row>
    <row r="36" spans="1:9" s="3" customFormat="1" x14ac:dyDescent="0.25">
      <c r="A36" s="52"/>
      <c r="B36" s="53"/>
      <c r="C36" s="11" t="s">
        <v>33</v>
      </c>
      <c r="D36" s="12">
        <v>339</v>
      </c>
      <c r="E36" s="12">
        <v>19</v>
      </c>
      <c r="F36" s="12">
        <v>320</v>
      </c>
      <c r="G36" s="23">
        <f t="shared" si="0"/>
        <v>0.94395280235988199</v>
      </c>
      <c r="H36" s="24">
        <v>128.27950000000001</v>
      </c>
      <c r="I36" s="1"/>
    </row>
    <row r="37" spans="1:9" s="3" customFormat="1" x14ac:dyDescent="0.25">
      <c r="A37" s="48" t="s">
        <v>18</v>
      </c>
      <c r="B37" s="49"/>
      <c r="C37" s="11" t="s">
        <v>34</v>
      </c>
      <c r="D37" s="12">
        <v>150</v>
      </c>
      <c r="E37" s="12">
        <v>70</v>
      </c>
      <c r="F37" s="12">
        <v>80</v>
      </c>
      <c r="G37" s="23">
        <f t="shared" si="0"/>
        <v>0.53333333333333333</v>
      </c>
      <c r="H37" s="24">
        <v>156.41149999999999</v>
      </c>
      <c r="I37" s="1"/>
    </row>
    <row r="38" spans="1:9" s="3" customFormat="1" x14ac:dyDescent="0.25">
      <c r="A38" s="50"/>
      <c r="B38" s="51"/>
      <c r="C38" s="11" t="s">
        <v>35</v>
      </c>
      <c r="D38" s="12">
        <v>95</v>
      </c>
      <c r="E38" s="12">
        <v>15</v>
      </c>
      <c r="F38" s="12">
        <v>80</v>
      </c>
      <c r="G38" s="23">
        <f t="shared" si="0"/>
        <v>0.84210526315789469</v>
      </c>
      <c r="H38" s="24">
        <v>139.1283</v>
      </c>
      <c r="I38" s="1"/>
    </row>
    <row r="39" spans="1:9" s="3" customFormat="1" x14ac:dyDescent="0.25">
      <c r="A39" s="48" t="s">
        <v>27</v>
      </c>
      <c r="B39" s="49"/>
      <c r="C39" s="11" t="s">
        <v>36</v>
      </c>
      <c r="D39" s="12">
        <v>49</v>
      </c>
      <c r="E39" s="12">
        <v>19</v>
      </c>
      <c r="F39" s="12">
        <v>30</v>
      </c>
      <c r="G39" s="23">
        <f t="shared" si="0"/>
        <v>0.61224489795918369</v>
      </c>
      <c r="H39" s="24">
        <v>147.64439999999999</v>
      </c>
      <c r="I39" s="1"/>
    </row>
    <row r="40" spans="1:9" s="3" customFormat="1" x14ac:dyDescent="0.25">
      <c r="A40" s="50"/>
      <c r="B40" s="51"/>
      <c r="C40" s="11" t="s">
        <v>37</v>
      </c>
      <c r="D40" s="12">
        <v>108</v>
      </c>
      <c r="E40" s="12">
        <v>18</v>
      </c>
      <c r="F40" s="12">
        <v>90</v>
      </c>
      <c r="G40" s="23">
        <f t="shared" si="0"/>
        <v>0.83333333333333337</v>
      </c>
      <c r="H40" s="24">
        <v>135.99709999999999</v>
      </c>
      <c r="I40" s="1"/>
    </row>
    <row r="41" spans="1:9" s="3" customFormat="1" x14ac:dyDescent="0.25">
      <c r="A41" s="54" t="s">
        <v>38</v>
      </c>
      <c r="B41" s="55"/>
      <c r="C41" s="11" t="s">
        <v>10</v>
      </c>
      <c r="D41" s="12">
        <v>357</v>
      </c>
      <c r="E41" s="12"/>
      <c r="F41" s="12">
        <v>357</v>
      </c>
      <c r="G41" s="23">
        <f t="shared" si="0"/>
        <v>1</v>
      </c>
      <c r="H41" s="24">
        <v>113.7009</v>
      </c>
      <c r="I41" s="1"/>
    </row>
    <row r="42" spans="1:9" s="3" customFormat="1" x14ac:dyDescent="0.25">
      <c r="A42" s="54" t="s">
        <v>39</v>
      </c>
      <c r="B42" s="55"/>
      <c r="C42" s="11" t="s">
        <v>33</v>
      </c>
      <c r="D42" s="12">
        <v>762</v>
      </c>
      <c r="E42" s="12">
        <v>62</v>
      </c>
      <c r="F42" s="12">
        <v>700</v>
      </c>
      <c r="G42" s="23">
        <f t="shared" si="0"/>
        <v>0.9186351706036745</v>
      </c>
      <c r="H42" s="24">
        <v>127.4986</v>
      </c>
      <c r="I42" s="1"/>
    </row>
    <row r="43" spans="1:9" s="3" customFormat="1" x14ac:dyDescent="0.25">
      <c r="A43" s="54" t="s">
        <v>28</v>
      </c>
      <c r="B43" s="55"/>
      <c r="C43" s="11" t="s">
        <v>40</v>
      </c>
      <c r="D43" s="12">
        <v>141</v>
      </c>
      <c r="E43" s="12">
        <v>41</v>
      </c>
      <c r="F43" s="12">
        <v>100</v>
      </c>
      <c r="G43" s="23">
        <f t="shared" si="0"/>
        <v>0.70921985815602839</v>
      </c>
      <c r="H43" s="24">
        <v>140.29769999999999</v>
      </c>
      <c r="I43" s="1"/>
    </row>
    <row r="44" spans="1:9" s="3" customFormat="1" x14ac:dyDescent="0.25">
      <c r="A44" s="48" t="s">
        <v>41</v>
      </c>
      <c r="B44" s="49"/>
      <c r="C44" s="11" t="s">
        <v>10</v>
      </c>
      <c r="D44" s="12">
        <v>1180</v>
      </c>
      <c r="E44" s="12">
        <v>780</v>
      </c>
      <c r="F44" s="12">
        <v>400</v>
      </c>
      <c r="G44" s="23">
        <f t="shared" si="0"/>
        <v>0.33898305084745761</v>
      </c>
      <c r="H44" s="24">
        <v>155.13839999999999</v>
      </c>
      <c r="I44" s="1"/>
    </row>
    <row r="45" spans="1:9" s="3" customFormat="1" x14ac:dyDescent="0.25">
      <c r="A45" s="50"/>
      <c r="B45" s="51"/>
      <c r="C45" s="11" t="s">
        <v>31</v>
      </c>
      <c r="D45" s="12">
        <v>116</v>
      </c>
      <c r="E45" s="12">
        <v>26</v>
      </c>
      <c r="F45" s="12">
        <v>90</v>
      </c>
      <c r="G45" s="23">
        <f t="shared" si="0"/>
        <v>0.77586206896551724</v>
      </c>
      <c r="H45" s="24">
        <v>136.58850000000001</v>
      </c>
      <c r="I45" s="1"/>
    </row>
    <row r="46" spans="1:9" s="3" customFormat="1" x14ac:dyDescent="0.25">
      <c r="A46" s="52"/>
      <c r="B46" s="53"/>
      <c r="C46" s="11" t="s">
        <v>42</v>
      </c>
      <c r="D46" s="12">
        <v>41</v>
      </c>
      <c r="E46" s="12"/>
      <c r="F46" s="12">
        <v>41</v>
      </c>
      <c r="G46" s="23">
        <f t="shared" si="0"/>
        <v>1</v>
      </c>
      <c r="H46" s="24">
        <v>122.6601</v>
      </c>
      <c r="I46" s="1"/>
    </row>
    <row r="47" spans="1:9" s="3" customFormat="1" x14ac:dyDescent="0.25">
      <c r="A47" s="54" t="s">
        <v>43</v>
      </c>
      <c r="B47" s="55"/>
      <c r="C47" s="11" t="s">
        <v>10</v>
      </c>
      <c r="D47" s="12">
        <v>115</v>
      </c>
      <c r="E47" s="12">
        <v>35</v>
      </c>
      <c r="F47" s="12">
        <v>80</v>
      </c>
      <c r="G47" s="23">
        <f t="shared" si="0"/>
        <v>0.69565217391304346</v>
      </c>
      <c r="H47" s="24">
        <v>138.04130000000001</v>
      </c>
      <c r="I47" s="1"/>
    </row>
    <row r="48" spans="1:9" s="3" customFormat="1" x14ac:dyDescent="0.25">
      <c r="A48" s="54" t="s">
        <v>44</v>
      </c>
      <c r="B48" s="55"/>
      <c r="C48" s="11" t="s">
        <v>10</v>
      </c>
      <c r="D48" s="12">
        <v>790</v>
      </c>
      <c r="E48" s="12">
        <v>140</v>
      </c>
      <c r="F48" s="12">
        <v>650</v>
      </c>
      <c r="G48" s="23">
        <f t="shared" si="0"/>
        <v>0.82278481012658233</v>
      </c>
      <c r="H48" s="24">
        <v>130.95079999999999</v>
      </c>
      <c r="I48" s="1"/>
    </row>
    <row r="49" spans="1:9" s="3" customFormat="1" x14ac:dyDescent="0.25">
      <c r="A49" s="5"/>
      <c r="B49" s="5"/>
      <c r="C49" s="32" t="s">
        <v>201</v>
      </c>
      <c r="D49" s="12">
        <f>SUM(D34:D48)</f>
        <v>4695</v>
      </c>
      <c r="E49" s="12">
        <f t="shared" ref="E49:F49" si="1">SUM(E34:E48)</f>
        <v>1389</v>
      </c>
      <c r="F49" s="12">
        <f t="shared" si="1"/>
        <v>3306</v>
      </c>
      <c r="G49" s="23">
        <f t="shared" si="0"/>
        <v>0.70415335463258788</v>
      </c>
      <c r="H49" s="7"/>
      <c r="I49" s="1"/>
    </row>
    <row r="50" spans="1:9" s="8" customFormat="1" ht="17.25" x14ac:dyDescent="0.3">
      <c r="B50" s="9"/>
      <c r="C50" s="25" t="s">
        <v>202</v>
      </c>
      <c r="D50" s="26">
        <f>+D49+D32+D28+D22+D16+D9</f>
        <v>30633</v>
      </c>
      <c r="E50" s="26">
        <f t="shared" ref="E50:F50" si="2">+E49+E32+E28+E22+E16+E9</f>
        <v>17365</v>
      </c>
      <c r="F50" s="26">
        <f t="shared" si="2"/>
        <v>13268</v>
      </c>
      <c r="G50" s="27">
        <f t="shared" si="0"/>
        <v>0.43312767277119446</v>
      </c>
      <c r="H50" s="10"/>
    </row>
    <row r="51" spans="1:9" s="3" customFormat="1" ht="12.75" x14ac:dyDescent="0.2">
      <c r="A51" s="1"/>
      <c r="B51" s="1"/>
      <c r="C51" s="1"/>
      <c r="D51" s="2"/>
      <c r="E51" s="2"/>
      <c r="F51" s="2"/>
      <c r="G51" s="1"/>
      <c r="H51" s="1"/>
      <c r="I51" s="1"/>
    </row>
    <row r="52" spans="1:9" s="3" customFormat="1" ht="12.75" x14ac:dyDescent="0.2">
      <c r="A52" s="1"/>
      <c r="B52" s="1"/>
      <c r="C52" s="1"/>
      <c r="D52" s="2"/>
      <c r="E52" s="2"/>
      <c r="F52" s="2"/>
      <c r="G52" s="1"/>
      <c r="H52" s="1"/>
      <c r="I52" s="1"/>
    </row>
    <row r="53" spans="1:9" s="3" customFormat="1" ht="17.25" x14ac:dyDescent="0.2">
      <c r="A53" s="56" t="s">
        <v>203</v>
      </c>
      <c r="B53" s="56"/>
      <c r="C53" s="56"/>
      <c r="D53" s="56"/>
      <c r="E53" s="56"/>
      <c r="F53" s="56"/>
      <c r="G53" s="56"/>
      <c r="H53" s="56"/>
      <c r="I53" s="1"/>
    </row>
    <row r="54" spans="1:9" s="3" customFormat="1" ht="30" x14ac:dyDescent="0.2">
      <c r="A54" s="31" t="s">
        <v>0</v>
      </c>
      <c r="B54" s="31" t="s">
        <v>1</v>
      </c>
      <c r="C54" s="31" t="s">
        <v>2</v>
      </c>
      <c r="D54" s="31" t="s">
        <v>3</v>
      </c>
      <c r="E54" s="31" t="s">
        <v>4</v>
      </c>
      <c r="F54" s="31" t="s">
        <v>5</v>
      </c>
      <c r="G54" s="31" t="s">
        <v>6</v>
      </c>
      <c r="H54" s="31" t="s">
        <v>7</v>
      </c>
      <c r="I54" s="1"/>
    </row>
    <row r="55" spans="1:9" s="3" customFormat="1" x14ac:dyDescent="0.25">
      <c r="A55" s="30" t="s">
        <v>11</v>
      </c>
      <c r="B55" s="28" t="s">
        <v>45</v>
      </c>
      <c r="C55" s="11" t="s">
        <v>10</v>
      </c>
      <c r="D55" s="12">
        <v>72</v>
      </c>
      <c r="E55" s="12"/>
      <c r="F55" s="12">
        <v>72</v>
      </c>
      <c r="G55" s="29">
        <f t="shared" ref="G55:G86" si="3">F55/D55</f>
        <v>1</v>
      </c>
      <c r="H55" s="18">
        <v>122.2529</v>
      </c>
      <c r="I55" s="1"/>
    </row>
    <row r="56" spans="1:9" s="3" customFormat="1" x14ac:dyDescent="0.25">
      <c r="A56" s="47" t="s">
        <v>46</v>
      </c>
      <c r="B56" s="28" t="s">
        <v>47</v>
      </c>
      <c r="C56" s="11" t="s">
        <v>10</v>
      </c>
      <c r="D56" s="12">
        <v>290</v>
      </c>
      <c r="E56" s="12">
        <v>110</v>
      </c>
      <c r="F56" s="12">
        <v>180</v>
      </c>
      <c r="G56" s="29">
        <f t="shared" si="3"/>
        <v>0.62068965517241381</v>
      </c>
      <c r="H56" s="18">
        <v>145.16720000000001</v>
      </c>
      <c r="I56" s="1"/>
    </row>
    <row r="57" spans="1:9" s="3" customFormat="1" x14ac:dyDescent="0.25">
      <c r="A57" s="47"/>
      <c r="B57" s="28" t="s">
        <v>48</v>
      </c>
      <c r="C57" s="11" t="s">
        <v>10</v>
      </c>
      <c r="D57" s="12">
        <v>45</v>
      </c>
      <c r="E57" s="12"/>
      <c r="F57" s="12">
        <v>45</v>
      </c>
      <c r="G57" s="29">
        <f t="shared" si="3"/>
        <v>1</v>
      </c>
      <c r="H57" s="18">
        <v>112.2932</v>
      </c>
      <c r="I57" s="1"/>
    </row>
    <row r="58" spans="1:9" s="3" customFormat="1" x14ac:dyDescent="0.25">
      <c r="A58" s="47"/>
      <c r="B58" s="28" t="s">
        <v>49</v>
      </c>
      <c r="C58" s="11" t="s">
        <v>10</v>
      </c>
      <c r="D58" s="12">
        <v>25</v>
      </c>
      <c r="E58" s="12"/>
      <c r="F58" s="12">
        <v>25</v>
      </c>
      <c r="G58" s="29">
        <f t="shared" si="3"/>
        <v>1</v>
      </c>
      <c r="H58" s="18">
        <v>124.96639999999999</v>
      </c>
      <c r="I58" s="1"/>
    </row>
    <row r="59" spans="1:9" s="3" customFormat="1" x14ac:dyDescent="0.25">
      <c r="A59" s="47"/>
      <c r="B59" s="28" t="s">
        <v>50</v>
      </c>
      <c r="C59" s="11" t="s">
        <v>10</v>
      </c>
      <c r="D59" s="12">
        <v>202</v>
      </c>
      <c r="E59" s="12">
        <v>112</v>
      </c>
      <c r="F59" s="12">
        <v>90</v>
      </c>
      <c r="G59" s="29">
        <f t="shared" si="3"/>
        <v>0.44554455445544555</v>
      </c>
      <c r="H59" s="18">
        <v>150.17179999999999</v>
      </c>
      <c r="I59" s="1"/>
    </row>
    <row r="60" spans="1:9" s="3" customFormat="1" x14ac:dyDescent="0.25">
      <c r="A60" s="47"/>
      <c r="B60" s="28" t="s">
        <v>51</v>
      </c>
      <c r="C60" s="11" t="s">
        <v>10</v>
      </c>
      <c r="D60" s="12">
        <v>51</v>
      </c>
      <c r="E60" s="12">
        <v>21</v>
      </c>
      <c r="F60" s="12">
        <v>30</v>
      </c>
      <c r="G60" s="29">
        <f t="shared" si="3"/>
        <v>0.58823529411764708</v>
      </c>
      <c r="H60" s="18">
        <v>150.69489999999999</v>
      </c>
      <c r="I60" s="1"/>
    </row>
    <row r="61" spans="1:9" s="3" customFormat="1" x14ac:dyDescent="0.25">
      <c r="A61" s="47" t="s">
        <v>52</v>
      </c>
      <c r="B61" s="28" t="s">
        <v>53</v>
      </c>
      <c r="C61" s="11" t="s">
        <v>10</v>
      </c>
      <c r="D61" s="12">
        <v>337</v>
      </c>
      <c r="E61" s="12">
        <v>37</v>
      </c>
      <c r="F61" s="12">
        <v>300</v>
      </c>
      <c r="G61" s="29">
        <f t="shared" si="3"/>
        <v>0.89020771513353114</v>
      </c>
      <c r="H61" s="18">
        <v>132.2842</v>
      </c>
      <c r="I61" s="1"/>
    </row>
    <row r="62" spans="1:9" s="3" customFormat="1" x14ac:dyDescent="0.25">
      <c r="A62" s="47"/>
      <c r="B62" s="28" t="s">
        <v>54</v>
      </c>
      <c r="C62" s="11" t="s">
        <v>10</v>
      </c>
      <c r="D62" s="12">
        <v>86</v>
      </c>
      <c r="E62" s="12"/>
      <c r="F62" s="12">
        <v>86</v>
      </c>
      <c r="G62" s="29">
        <f t="shared" si="3"/>
        <v>1</v>
      </c>
      <c r="H62" s="18">
        <v>117.7784</v>
      </c>
      <c r="I62" s="1"/>
    </row>
    <row r="63" spans="1:9" s="3" customFormat="1" x14ac:dyDescent="0.25">
      <c r="A63" s="47"/>
      <c r="B63" s="28" t="s">
        <v>55</v>
      </c>
      <c r="C63" s="11" t="s">
        <v>10</v>
      </c>
      <c r="D63" s="12">
        <v>55</v>
      </c>
      <c r="E63" s="12"/>
      <c r="F63" s="12">
        <v>55</v>
      </c>
      <c r="G63" s="29">
        <f t="shared" si="3"/>
        <v>1</v>
      </c>
      <c r="H63" s="18">
        <v>119.55629999999999</v>
      </c>
      <c r="I63" s="1"/>
    </row>
    <row r="64" spans="1:9" s="3" customFormat="1" x14ac:dyDescent="0.25">
      <c r="A64" s="47"/>
      <c r="B64" s="28" t="s">
        <v>56</v>
      </c>
      <c r="C64" s="11" t="s">
        <v>10</v>
      </c>
      <c r="D64" s="12">
        <v>49</v>
      </c>
      <c r="E64" s="12"/>
      <c r="F64" s="12">
        <v>49</v>
      </c>
      <c r="G64" s="29">
        <f t="shared" si="3"/>
        <v>1</v>
      </c>
      <c r="H64" s="18">
        <v>114.5352</v>
      </c>
      <c r="I64" s="1"/>
    </row>
    <row r="65" spans="1:9" s="3" customFormat="1" x14ac:dyDescent="0.25">
      <c r="A65" s="47"/>
      <c r="B65" s="28" t="s">
        <v>57</v>
      </c>
      <c r="C65" s="11" t="s">
        <v>10</v>
      </c>
      <c r="D65" s="12">
        <v>114</v>
      </c>
      <c r="E65" s="12"/>
      <c r="F65" s="12">
        <v>114</v>
      </c>
      <c r="G65" s="29">
        <f t="shared" si="3"/>
        <v>1</v>
      </c>
      <c r="H65" s="18">
        <v>119.6734</v>
      </c>
      <c r="I65" s="1"/>
    </row>
    <row r="66" spans="1:9" s="3" customFormat="1" x14ac:dyDescent="0.25">
      <c r="A66" s="47" t="s">
        <v>58</v>
      </c>
      <c r="B66" s="28" t="s">
        <v>59</v>
      </c>
      <c r="C66" s="11" t="s">
        <v>10</v>
      </c>
      <c r="D66" s="12">
        <v>381</v>
      </c>
      <c r="E66" s="12">
        <v>111</v>
      </c>
      <c r="F66" s="12">
        <v>270</v>
      </c>
      <c r="G66" s="29">
        <f t="shared" si="3"/>
        <v>0.70866141732283461</v>
      </c>
      <c r="H66" s="18">
        <v>144.19720000000001</v>
      </c>
      <c r="I66" s="1"/>
    </row>
    <row r="67" spans="1:9" s="3" customFormat="1" x14ac:dyDescent="0.25">
      <c r="A67" s="47"/>
      <c r="B67" s="28" t="s">
        <v>60</v>
      </c>
      <c r="C67" s="11" t="s">
        <v>10</v>
      </c>
      <c r="D67" s="12">
        <v>35</v>
      </c>
      <c r="E67" s="12"/>
      <c r="F67" s="12">
        <v>35</v>
      </c>
      <c r="G67" s="29">
        <f t="shared" si="3"/>
        <v>1</v>
      </c>
      <c r="H67" s="18">
        <v>125.0288</v>
      </c>
      <c r="I67" s="1"/>
    </row>
    <row r="68" spans="1:9" s="3" customFormat="1" x14ac:dyDescent="0.25">
      <c r="A68" s="47"/>
      <c r="B68" s="28" t="s">
        <v>61</v>
      </c>
      <c r="C68" s="11" t="s">
        <v>10</v>
      </c>
      <c r="D68" s="12">
        <v>91</v>
      </c>
      <c r="E68" s="12">
        <v>1</v>
      </c>
      <c r="F68" s="12">
        <v>90</v>
      </c>
      <c r="G68" s="29">
        <f t="shared" si="3"/>
        <v>0.98901098901098905</v>
      </c>
      <c r="H68" s="18">
        <v>123.96639999999999</v>
      </c>
      <c r="I68" s="1"/>
    </row>
    <row r="69" spans="1:9" s="3" customFormat="1" x14ac:dyDescent="0.25">
      <c r="A69" s="47"/>
      <c r="B69" s="28" t="s">
        <v>62</v>
      </c>
      <c r="C69" s="11" t="s">
        <v>10</v>
      </c>
      <c r="D69" s="12">
        <v>69</v>
      </c>
      <c r="E69" s="12">
        <v>24</v>
      </c>
      <c r="F69" s="12">
        <v>45</v>
      </c>
      <c r="G69" s="29">
        <f t="shared" si="3"/>
        <v>0.65217391304347827</v>
      </c>
      <c r="H69" s="18">
        <v>142.02860000000001</v>
      </c>
      <c r="I69" s="1"/>
    </row>
    <row r="70" spans="1:9" s="3" customFormat="1" x14ac:dyDescent="0.25">
      <c r="A70" s="47" t="s">
        <v>63</v>
      </c>
      <c r="B70" s="28" t="s">
        <v>64</v>
      </c>
      <c r="C70" s="11" t="s">
        <v>10</v>
      </c>
      <c r="D70" s="12">
        <v>416</v>
      </c>
      <c r="E70" s="12">
        <v>166</v>
      </c>
      <c r="F70" s="12">
        <v>250</v>
      </c>
      <c r="G70" s="29">
        <f t="shared" si="3"/>
        <v>0.60096153846153844</v>
      </c>
      <c r="H70" s="18">
        <v>143.37620000000001</v>
      </c>
      <c r="I70" s="1"/>
    </row>
    <row r="71" spans="1:9" s="3" customFormat="1" x14ac:dyDescent="0.25">
      <c r="A71" s="47"/>
      <c r="B71" s="28" t="s">
        <v>65</v>
      </c>
      <c r="C71" s="11" t="s">
        <v>10</v>
      </c>
      <c r="D71" s="12">
        <v>142</v>
      </c>
      <c r="E71" s="12">
        <v>82</v>
      </c>
      <c r="F71" s="12">
        <v>60</v>
      </c>
      <c r="G71" s="29">
        <f t="shared" si="3"/>
        <v>0.42253521126760563</v>
      </c>
      <c r="H71" s="18">
        <v>154.33519999999999</v>
      </c>
      <c r="I71" s="1"/>
    </row>
    <row r="72" spans="1:9" s="3" customFormat="1" ht="30" x14ac:dyDescent="0.25">
      <c r="A72" s="47" t="s">
        <v>66</v>
      </c>
      <c r="B72" s="28" t="s">
        <v>67</v>
      </c>
      <c r="C72" s="11" t="s">
        <v>10</v>
      </c>
      <c r="D72" s="12">
        <v>577</v>
      </c>
      <c r="E72" s="12">
        <v>217</v>
      </c>
      <c r="F72" s="12">
        <v>360</v>
      </c>
      <c r="G72" s="29">
        <f t="shared" si="3"/>
        <v>0.62391681109185437</v>
      </c>
      <c r="H72" s="18">
        <v>148.42259999999999</v>
      </c>
      <c r="I72" s="1"/>
    </row>
    <row r="73" spans="1:9" s="3" customFormat="1" x14ac:dyDescent="0.25">
      <c r="A73" s="47"/>
      <c r="B73" s="28"/>
      <c r="C73" s="11" t="s">
        <v>30</v>
      </c>
      <c r="D73" s="12">
        <v>28</v>
      </c>
      <c r="E73" s="12"/>
      <c r="F73" s="12">
        <v>28</v>
      </c>
      <c r="G73" s="29">
        <f t="shared" si="3"/>
        <v>1</v>
      </c>
      <c r="H73" s="18">
        <v>122.0086</v>
      </c>
      <c r="I73" s="1"/>
    </row>
    <row r="74" spans="1:9" s="3" customFormat="1" x14ac:dyDescent="0.25">
      <c r="A74" s="47"/>
      <c r="B74" s="28" t="s">
        <v>68</v>
      </c>
      <c r="C74" s="11" t="s">
        <v>10</v>
      </c>
      <c r="D74" s="12">
        <v>13</v>
      </c>
      <c r="E74" s="12"/>
      <c r="F74" s="12">
        <v>13</v>
      </c>
      <c r="G74" s="29">
        <f t="shared" si="3"/>
        <v>1</v>
      </c>
      <c r="H74" s="18">
        <v>135.45509999999999</v>
      </c>
      <c r="I74" s="1"/>
    </row>
    <row r="75" spans="1:9" s="3" customFormat="1" x14ac:dyDescent="0.25">
      <c r="A75" s="47"/>
      <c r="B75" s="28" t="s">
        <v>69</v>
      </c>
      <c r="C75" s="11" t="s">
        <v>10</v>
      </c>
      <c r="D75" s="12">
        <v>38</v>
      </c>
      <c r="E75" s="12"/>
      <c r="F75" s="12">
        <v>38</v>
      </c>
      <c r="G75" s="29">
        <f t="shared" si="3"/>
        <v>1</v>
      </c>
      <c r="H75" s="18">
        <v>117.32680000000001</v>
      </c>
      <c r="I75" s="1"/>
    </row>
    <row r="76" spans="1:9" s="3" customFormat="1" x14ac:dyDescent="0.25">
      <c r="A76" s="47"/>
      <c r="B76" s="28" t="s">
        <v>70</v>
      </c>
      <c r="C76" s="11" t="s">
        <v>10</v>
      </c>
      <c r="D76" s="12">
        <v>16</v>
      </c>
      <c r="E76" s="12"/>
      <c r="F76" s="12">
        <v>16</v>
      </c>
      <c r="G76" s="29">
        <f t="shared" si="3"/>
        <v>1</v>
      </c>
      <c r="H76" s="18">
        <v>121.5522</v>
      </c>
      <c r="I76" s="1"/>
    </row>
    <row r="77" spans="1:9" s="3" customFormat="1" x14ac:dyDescent="0.25">
      <c r="A77" s="47"/>
      <c r="B77" s="28" t="s">
        <v>71</v>
      </c>
      <c r="C77" s="11" t="s">
        <v>10</v>
      </c>
      <c r="D77" s="12">
        <v>135</v>
      </c>
      <c r="E77" s="12"/>
      <c r="F77" s="12">
        <v>135</v>
      </c>
      <c r="G77" s="29">
        <f t="shared" si="3"/>
        <v>1</v>
      </c>
      <c r="H77" s="18">
        <v>117.4393</v>
      </c>
      <c r="I77" s="1"/>
    </row>
    <row r="78" spans="1:9" s="3" customFormat="1" x14ac:dyDescent="0.25">
      <c r="A78" s="47"/>
      <c r="B78" s="28" t="s">
        <v>72</v>
      </c>
      <c r="C78" s="11" t="s">
        <v>10</v>
      </c>
      <c r="D78" s="12">
        <v>57</v>
      </c>
      <c r="E78" s="12"/>
      <c r="F78" s="12">
        <v>57</v>
      </c>
      <c r="G78" s="29">
        <f t="shared" si="3"/>
        <v>1</v>
      </c>
      <c r="H78" s="18">
        <v>118.3305</v>
      </c>
      <c r="I78" s="1"/>
    </row>
    <row r="79" spans="1:9" s="3" customFormat="1" ht="15" customHeight="1" x14ac:dyDescent="0.25">
      <c r="A79" s="47" t="s">
        <v>73</v>
      </c>
      <c r="B79" s="28" t="s">
        <v>74</v>
      </c>
      <c r="C79" s="11" t="s">
        <v>10</v>
      </c>
      <c r="D79" s="12">
        <v>173</v>
      </c>
      <c r="E79" s="12">
        <v>83</v>
      </c>
      <c r="F79" s="12">
        <v>90</v>
      </c>
      <c r="G79" s="29">
        <f t="shared" si="3"/>
        <v>0.52023121387283233</v>
      </c>
      <c r="H79" s="18">
        <v>148.10480000000001</v>
      </c>
      <c r="I79" s="1"/>
    </row>
    <row r="80" spans="1:9" s="3" customFormat="1" x14ac:dyDescent="0.25">
      <c r="A80" s="47"/>
      <c r="B80" s="28" t="s">
        <v>75</v>
      </c>
      <c r="C80" s="11" t="s">
        <v>10</v>
      </c>
      <c r="D80" s="12">
        <v>32</v>
      </c>
      <c r="E80" s="12"/>
      <c r="F80" s="12">
        <v>32</v>
      </c>
      <c r="G80" s="29">
        <f t="shared" si="3"/>
        <v>1</v>
      </c>
      <c r="H80" s="18">
        <v>115.2594</v>
      </c>
      <c r="I80" s="1"/>
    </row>
    <row r="81" spans="1:9" s="3" customFormat="1" x14ac:dyDescent="0.25">
      <c r="A81" s="47"/>
      <c r="B81" s="28" t="s">
        <v>76</v>
      </c>
      <c r="C81" s="11" t="s">
        <v>10</v>
      </c>
      <c r="D81" s="12">
        <v>34</v>
      </c>
      <c r="E81" s="12"/>
      <c r="F81" s="12">
        <v>34</v>
      </c>
      <c r="G81" s="29">
        <f t="shared" si="3"/>
        <v>1</v>
      </c>
      <c r="H81" s="18">
        <v>119.85769999999999</v>
      </c>
      <c r="I81" s="1"/>
    </row>
    <row r="82" spans="1:9" s="3" customFormat="1" x14ac:dyDescent="0.25">
      <c r="A82" s="47"/>
      <c r="B82" s="28" t="s">
        <v>77</v>
      </c>
      <c r="C82" s="11" t="s">
        <v>10</v>
      </c>
      <c r="D82" s="12">
        <v>19</v>
      </c>
      <c r="E82" s="12"/>
      <c r="F82" s="12">
        <v>19</v>
      </c>
      <c r="G82" s="29">
        <f t="shared" si="3"/>
        <v>1</v>
      </c>
      <c r="H82" s="18">
        <v>121.62350000000001</v>
      </c>
      <c r="I82" s="1"/>
    </row>
    <row r="83" spans="1:9" s="3" customFormat="1" x14ac:dyDescent="0.25">
      <c r="A83" s="47"/>
      <c r="B83" s="28" t="s">
        <v>78</v>
      </c>
      <c r="C83" s="11" t="s">
        <v>10</v>
      </c>
      <c r="D83" s="12">
        <v>23</v>
      </c>
      <c r="E83" s="12"/>
      <c r="F83" s="12">
        <v>23</v>
      </c>
      <c r="G83" s="29">
        <f t="shared" si="3"/>
        <v>1</v>
      </c>
      <c r="H83" s="18">
        <v>131.74959999999999</v>
      </c>
      <c r="I83" s="1"/>
    </row>
    <row r="84" spans="1:9" s="3" customFormat="1" x14ac:dyDescent="0.25">
      <c r="A84" s="47"/>
      <c r="B84" s="28" t="s">
        <v>79</v>
      </c>
      <c r="C84" s="11" t="s">
        <v>10</v>
      </c>
      <c r="D84" s="12">
        <v>38</v>
      </c>
      <c r="E84" s="12"/>
      <c r="F84" s="12">
        <v>38</v>
      </c>
      <c r="G84" s="29">
        <f t="shared" si="3"/>
        <v>1</v>
      </c>
      <c r="H84" s="18">
        <v>120.6271</v>
      </c>
      <c r="I84" s="1"/>
    </row>
    <row r="85" spans="1:9" s="3" customFormat="1" x14ac:dyDescent="0.25">
      <c r="A85" s="47"/>
      <c r="B85" s="28" t="s">
        <v>80</v>
      </c>
      <c r="C85" s="11" t="s">
        <v>10</v>
      </c>
      <c r="D85" s="12">
        <v>22</v>
      </c>
      <c r="E85" s="12"/>
      <c r="F85" s="12">
        <v>22</v>
      </c>
      <c r="G85" s="29">
        <f t="shared" si="3"/>
        <v>1</v>
      </c>
      <c r="H85" s="18">
        <v>123.48139999999999</v>
      </c>
      <c r="I85" s="1"/>
    </row>
    <row r="86" spans="1:9" s="3" customFormat="1" x14ac:dyDescent="0.25">
      <c r="A86" s="47"/>
      <c r="B86" s="28" t="s">
        <v>81</v>
      </c>
      <c r="C86" s="11" t="s">
        <v>10</v>
      </c>
      <c r="D86" s="12">
        <v>55</v>
      </c>
      <c r="E86" s="12">
        <v>10</v>
      </c>
      <c r="F86" s="12">
        <v>45</v>
      </c>
      <c r="G86" s="29">
        <f t="shared" si="3"/>
        <v>0.81818181818181823</v>
      </c>
      <c r="H86" s="18">
        <v>130.6284</v>
      </c>
      <c r="I86" s="1"/>
    </row>
    <row r="87" spans="1:9" s="3" customFormat="1" x14ac:dyDescent="0.25">
      <c r="A87" s="47"/>
      <c r="B87" s="28" t="s">
        <v>82</v>
      </c>
      <c r="C87" s="11" t="s">
        <v>10</v>
      </c>
      <c r="D87" s="12">
        <v>46</v>
      </c>
      <c r="E87" s="12">
        <v>1</v>
      </c>
      <c r="F87" s="12">
        <v>45</v>
      </c>
      <c r="G87" s="29">
        <f t="shared" ref="G87:G118" si="4">F87/D87</f>
        <v>0.97826086956521741</v>
      </c>
      <c r="H87" s="18">
        <v>120.9378</v>
      </c>
      <c r="I87" s="1"/>
    </row>
    <row r="88" spans="1:9" s="3" customFormat="1" x14ac:dyDescent="0.25">
      <c r="A88" s="47"/>
      <c r="B88" s="28" t="s">
        <v>83</v>
      </c>
      <c r="C88" s="11" t="s">
        <v>10</v>
      </c>
      <c r="D88" s="12">
        <v>112</v>
      </c>
      <c r="E88" s="12">
        <v>22</v>
      </c>
      <c r="F88" s="12">
        <v>90</v>
      </c>
      <c r="G88" s="29">
        <f t="shared" si="4"/>
        <v>0.8035714285714286</v>
      </c>
      <c r="H88" s="18">
        <v>135.66059999999999</v>
      </c>
      <c r="I88" s="1"/>
    </row>
    <row r="89" spans="1:9" s="3" customFormat="1" x14ac:dyDescent="0.25">
      <c r="A89" s="47"/>
      <c r="B89" s="28" t="s">
        <v>84</v>
      </c>
      <c r="C89" s="11" t="s">
        <v>10</v>
      </c>
      <c r="D89" s="12">
        <v>90</v>
      </c>
      <c r="E89" s="12">
        <v>45</v>
      </c>
      <c r="F89" s="12">
        <v>45</v>
      </c>
      <c r="G89" s="29">
        <f t="shared" si="4"/>
        <v>0.5</v>
      </c>
      <c r="H89" s="18">
        <v>145.20949999999999</v>
      </c>
      <c r="I89" s="1"/>
    </row>
    <row r="90" spans="1:9" s="3" customFormat="1" x14ac:dyDescent="0.25">
      <c r="A90" s="47" t="s">
        <v>85</v>
      </c>
      <c r="B90" s="28" t="s">
        <v>86</v>
      </c>
      <c r="C90" s="11" t="s">
        <v>10</v>
      </c>
      <c r="D90" s="12">
        <v>691</v>
      </c>
      <c r="E90" s="12">
        <v>251</v>
      </c>
      <c r="F90" s="12">
        <v>440</v>
      </c>
      <c r="G90" s="29">
        <f t="shared" si="4"/>
        <v>0.63675832127351661</v>
      </c>
      <c r="H90" s="18">
        <v>141.3844</v>
      </c>
      <c r="I90" s="1"/>
    </row>
    <row r="91" spans="1:9" s="3" customFormat="1" x14ac:dyDescent="0.25">
      <c r="A91" s="47"/>
      <c r="B91" s="28" t="s">
        <v>87</v>
      </c>
      <c r="C91" s="11" t="s">
        <v>10</v>
      </c>
      <c r="D91" s="12">
        <v>50</v>
      </c>
      <c r="E91" s="12">
        <v>5</v>
      </c>
      <c r="F91" s="12">
        <v>45</v>
      </c>
      <c r="G91" s="29">
        <f t="shared" si="4"/>
        <v>0.9</v>
      </c>
      <c r="H91" s="18">
        <v>127.1884</v>
      </c>
      <c r="I91" s="1"/>
    </row>
    <row r="92" spans="1:9" s="3" customFormat="1" x14ac:dyDescent="0.25">
      <c r="A92" s="47"/>
      <c r="B92" s="28" t="s">
        <v>88</v>
      </c>
      <c r="C92" s="11" t="s">
        <v>10</v>
      </c>
      <c r="D92" s="12">
        <v>96</v>
      </c>
      <c r="E92" s="12">
        <v>51</v>
      </c>
      <c r="F92" s="12">
        <v>45</v>
      </c>
      <c r="G92" s="29">
        <f t="shared" si="4"/>
        <v>0.46875</v>
      </c>
      <c r="H92" s="18">
        <v>148.6609</v>
      </c>
      <c r="I92" s="1"/>
    </row>
    <row r="93" spans="1:9" s="3" customFormat="1" x14ac:dyDescent="0.25">
      <c r="A93" s="47"/>
      <c r="B93" s="28" t="s">
        <v>89</v>
      </c>
      <c r="C93" s="11" t="s">
        <v>10</v>
      </c>
      <c r="D93" s="12">
        <v>61</v>
      </c>
      <c r="E93" s="12"/>
      <c r="F93" s="12">
        <v>61</v>
      </c>
      <c r="G93" s="29">
        <f t="shared" si="4"/>
        <v>1</v>
      </c>
      <c r="H93" s="18">
        <v>118.4474</v>
      </c>
      <c r="I93" s="1"/>
    </row>
    <row r="94" spans="1:9" s="3" customFormat="1" x14ac:dyDescent="0.25">
      <c r="A94" s="47"/>
      <c r="B94" s="28" t="s">
        <v>90</v>
      </c>
      <c r="C94" s="11" t="s">
        <v>10</v>
      </c>
      <c r="D94" s="12">
        <v>59</v>
      </c>
      <c r="E94" s="12">
        <v>19</v>
      </c>
      <c r="F94" s="12">
        <v>40</v>
      </c>
      <c r="G94" s="29">
        <f t="shared" si="4"/>
        <v>0.67796610169491522</v>
      </c>
      <c r="H94" s="18">
        <v>133.00389999999999</v>
      </c>
      <c r="I94" s="1"/>
    </row>
    <row r="95" spans="1:9" s="3" customFormat="1" x14ac:dyDescent="0.25">
      <c r="A95" s="47" t="s">
        <v>91</v>
      </c>
      <c r="B95" s="28" t="s">
        <v>92</v>
      </c>
      <c r="C95" s="11" t="s">
        <v>10</v>
      </c>
      <c r="D95" s="12">
        <v>334</v>
      </c>
      <c r="E95" s="12">
        <v>134</v>
      </c>
      <c r="F95" s="12">
        <v>200</v>
      </c>
      <c r="G95" s="29">
        <f t="shared" si="4"/>
        <v>0.59880239520958078</v>
      </c>
      <c r="H95" s="18">
        <v>145.0872</v>
      </c>
      <c r="I95" s="1"/>
    </row>
    <row r="96" spans="1:9" s="3" customFormat="1" x14ac:dyDescent="0.25">
      <c r="A96" s="47"/>
      <c r="B96" s="28"/>
      <c r="C96" s="11" t="s">
        <v>40</v>
      </c>
      <c r="D96" s="12">
        <v>39</v>
      </c>
      <c r="E96" s="12"/>
      <c r="F96" s="12">
        <v>39</v>
      </c>
      <c r="G96" s="29">
        <f t="shared" si="4"/>
        <v>1</v>
      </c>
      <c r="H96" s="18">
        <v>116.6523</v>
      </c>
      <c r="I96" s="1"/>
    </row>
    <row r="97" spans="1:9" s="3" customFormat="1" x14ac:dyDescent="0.25">
      <c r="A97" s="47" t="s">
        <v>93</v>
      </c>
      <c r="B97" s="28" t="s">
        <v>94</v>
      </c>
      <c r="C97" s="11" t="s">
        <v>10</v>
      </c>
      <c r="D97" s="12">
        <v>172</v>
      </c>
      <c r="E97" s="12">
        <v>12</v>
      </c>
      <c r="F97" s="12">
        <v>160</v>
      </c>
      <c r="G97" s="29">
        <f t="shared" si="4"/>
        <v>0.93023255813953487</v>
      </c>
      <c r="H97" s="18">
        <v>122.8706</v>
      </c>
      <c r="I97" s="1"/>
    </row>
    <row r="98" spans="1:9" s="3" customFormat="1" x14ac:dyDescent="0.25">
      <c r="A98" s="47"/>
      <c r="B98" s="28" t="s">
        <v>95</v>
      </c>
      <c r="C98" s="11" t="s">
        <v>10</v>
      </c>
      <c r="D98" s="12">
        <v>79</v>
      </c>
      <c r="E98" s="12">
        <v>34</v>
      </c>
      <c r="F98" s="12">
        <v>45</v>
      </c>
      <c r="G98" s="29">
        <f t="shared" si="4"/>
        <v>0.569620253164557</v>
      </c>
      <c r="H98" s="18">
        <v>139.0463</v>
      </c>
      <c r="I98" s="1"/>
    </row>
    <row r="99" spans="1:9" s="3" customFormat="1" x14ac:dyDescent="0.25">
      <c r="A99" s="47"/>
      <c r="B99" s="28" t="s">
        <v>96</v>
      </c>
      <c r="C99" s="11" t="s">
        <v>10</v>
      </c>
      <c r="D99" s="12">
        <v>94</v>
      </c>
      <c r="E99" s="12"/>
      <c r="F99" s="12">
        <v>94</v>
      </c>
      <c r="G99" s="29">
        <f t="shared" si="4"/>
        <v>1</v>
      </c>
      <c r="H99" s="18">
        <v>115.7744</v>
      </c>
      <c r="I99" s="1"/>
    </row>
    <row r="100" spans="1:9" s="3" customFormat="1" x14ac:dyDescent="0.25">
      <c r="A100" s="47" t="s">
        <v>97</v>
      </c>
      <c r="B100" s="28" t="s">
        <v>98</v>
      </c>
      <c r="C100" s="11" t="s">
        <v>10</v>
      </c>
      <c r="D100" s="12">
        <v>223</v>
      </c>
      <c r="E100" s="12">
        <v>73</v>
      </c>
      <c r="F100" s="12">
        <v>150</v>
      </c>
      <c r="G100" s="29">
        <f t="shared" si="4"/>
        <v>0.67264573991031396</v>
      </c>
      <c r="H100" s="18">
        <v>144.48609999999999</v>
      </c>
      <c r="I100" s="1"/>
    </row>
    <row r="101" spans="1:9" s="3" customFormat="1" x14ac:dyDescent="0.25">
      <c r="A101" s="47"/>
      <c r="B101" s="28"/>
      <c r="C101" s="11" t="s">
        <v>32</v>
      </c>
      <c r="D101" s="12">
        <v>24</v>
      </c>
      <c r="E101" s="12"/>
      <c r="F101" s="12">
        <v>24</v>
      </c>
      <c r="G101" s="29">
        <f t="shared" si="4"/>
        <v>1</v>
      </c>
      <c r="H101" s="18">
        <v>122.1922</v>
      </c>
      <c r="I101" s="1"/>
    </row>
    <row r="102" spans="1:9" s="3" customFormat="1" x14ac:dyDescent="0.25">
      <c r="A102" s="47"/>
      <c r="B102" s="28" t="s">
        <v>99</v>
      </c>
      <c r="C102" s="11" t="s">
        <v>10</v>
      </c>
      <c r="D102" s="12">
        <v>29</v>
      </c>
      <c r="E102" s="12"/>
      <c r="F102" s="12">
        <v>29</v>
      </c>
      <c r="G102" s="29">
        <f t="shared" si="4"/>
        <v>1</v>
      </c>
      <c r="H102" s="18">
        <v>116.4228</v>
      </c>
      <c r="I102" s="1"/>
    </row>
    <row r="103" spans="1:9" s="3" customFormat="1" x14ac:dyDescent="0.25">
      <c r="A103" s="47"/>
      <c r="B103" s="28" t="s">
        <v>100</v>
      </c>
      <c r="C103" s="11" t="s">
        <v>10</v>
      </c>
      <c r="D103" s="12">
        <v>53</v>
      </c>
      <c r="E103" s="12"/>
      <c r="F103" s="12">
        <v>53</v>
      </c>
      <c r="G103" s="29">
        <f t="shared" si="4"/>
        <v>1</v>
      </c>
      <c r="H103" s="18">
        <v>111.2633</v>
      </c>
      <c r="I103" s="1"/>
    </row>
    <row r="104" spans="1:9" s="3" customFormat="1" x14ac:dyDescent="0.25">
      <c r="A104" s="47"/>
      <c r="B104" s="28" t="s">
        <v>101</v>
      </c>
      <c r="C104" s="11" t="s">
        <v>10</v>
      </c>
      <c r="D104" s="12">
        <v>64</v>
      </c>
      <c r="E104" s="12"/>
      <c r="F104" s="12">
        <v>64</v>
      </c>
      <c r="G104" s="29">
        <f t="shared" si="4"/>
        <v>1</v>
      </c>
      <c r="H104" s="18">
        <v>116.1884</v>
      </c>
      <c r="I104" s="1"/>
    </row>
    <row r="105" spans="1:9" s="3" customFormat="1" x14ac:dyDescent="0.25">
      <c r="A105" s="47"/>
      <c r="B105" s="28" t="s">
        <v>102</v>
      </c>
      <c r="C105" s="11" t="s">
        <v>10</v>
      </c>
      <c r="D105" s="12">
        <v>69</v>
      </c>
      <c r="E105" s="12"/>
      <c r="F105" s="12">
        <v>69</v>
      </c>
      <c r="G105" s="29">
        <f t="shared" si="4"/>
        <v>1</v>
      </c>
      <c r="H105" s="18">
        <v>116.5313</v>
      </c>
      <c r="I105" s="1"/>
    </row>
    <row r="106" spans="1:9" s="3" customFormat="1" x14ac:dyDescent="0.25">
      <c r="A106" s="47"/>
      <c r="B106" s="28" t="s">
        <v>103</v>
      </c>
      <c r="C106" s="11" t="s">
        <v>10</v>
      </c>
      <c r="D106" s="12">
        <v>36</v>
      </c>
      <c r="E106" s="12"/>
      <c r="F106" s="12">
        <v>36</v>
      </c>
      <c r="G106" s="29">
        <f t="shared" si="4"/>
        <v>1</v>
      </c>
      <c r="H106" s="18">
        <v>115.7444</v>
      </c>
      <c r="I106" s="1"/>
    </row>
    <row r="107" spans="1:9" s="3" customFormat="1" x14ac:dyDescent="0.25">
      <c r="A107" s="47"/>
      <c r="B107" s="28" t="s">
        <v>104</v>
      </c>
      <c r="C107" s="11" t="s">
        <v>10</v>
      </c>
      <c r="D107" s="12">
        <v>53</v>
      </c>
      <c r="E107" s="12"/>
      <c r="F107" s="12">
        <v>53</v>
      </c>
      <c r="G107" s="29">
        <f t="shared" si="4"/>
        <v>1</v>
      </c>
      <c r="H107" s="18">
        <v>119.9875</v>
      </c>
      <c r="I107" s="1"/>
    </row>
    <row r="108" spans="1:9" s="3" customFormat="1" x14ac:dyDescent="0.25">
      <c r="A108" s="30" t="s">
        <v>105</v>
      </c>
      <c r="B108" s="28" t="s">
        <v>106</v>
      </c>
      <c r="C108" s="11" t="s">
        <v>10</v>
      </c>
      <c r="D108" s="12">
        <v>163</v>
      </c>
      <c r="E108" s="12"/>
      <c r="F108" s="12">
        <v>163</v>
      </c>
      <c r="G108" s="29">
        <f t="shared" si="4"/>
        <v>1</v>
      </c>
      <c r="H108" s="18">
        <v>122.6022</v>
      </c>
      <c r="I108" s="1"/>
    </row>
    <row r="109" spans="1:9" s="3" customFormat="1" x14ac:dyDescent="0.25">
      <c r="A109" s="47" t="s">
        <v>107</v>
      </c>
      <c r="B109" s="28" t="s">
        <v>108</v>
      </c>
      <c r="C109" s="11" t="s">
        <v>10</v>
      </c>
      <c r="D109" s="12">
        <v>180</v>
      </c>
      <c r="E109" s="12">
        <v>45</v>
      </c>
      <c r="F109" s="12">
        <v>135</v>
      </c>
      <c r="G109" s="29">
        <f t="shared" si="4"/>
        <v>0.75</v>
      </c>
      <c r="H109" s="18">
        <v>139.97890000000001</v>
      </c>
      <c r="I109" s="1"/>
    </row>
    <row r="110" spans="1:9" s="3" customFormat="1" x14ac:dyDescent="0.25">
      <c r="A110" s="47"/>
      <c r="B110" s="28"/>
      <c r="C110" s="11" t="s">
        <v>30</v>
      </c>
      <c r="D110" s="12">
        <v>28</v>
      </c>
      <c r="E110" s="12"/>
      <c r="F110" s="12">
        <v>28</v>
      </c>
      <c r="G110" s="29">
        <f t="shared" si="4"/>
        <v>1</v>
      </c>
      <c r="H110" s="18">
        <v>124.7867</v>
      </c>
      <c r="I110" s="1"/>
    </row>
    <row r="111" spans="1:9" s="3" customFormat="1" x14ac:dyDescent="0.25">
      <c r="A111" s="47"/>
      <c r="B111" s="28" t="s">
        <v>109</v>
      </c>
      <c r="C111" s="11" t="s">
        <v>10</v>
      </c>
      <c r="D111" s="12">
        <v>24</v>
      </c>
      <c r="E111" s="12"/>
      <c r="F111" s="12">
        <v>24</v>
      </c>
      <c r="G111" s="29">
        <f t="shared" si="4"/>
        <v>1</v>
      </c>
      <c r="H111" s="18">
        <v>123.1922</v>
      </c>
      <c r="I111" s="1"/>
    </row>
    <row r="112" spans="1:9" s="3" customFormat="1" x14ac:dyDescent="0.25">
      <c r="A112" s="47"/>
      <c r="B112" s="28"/>
      <c r="C112" s="11" t="s">
        <v>30</v>
      </c>
      <c r="D112" s="12">
        <v>15</v>
      </c>
      <c r="E112" s="12"/>
      <c r="F112" s="12">
        <v>15</v>
      </c>
      <c r="G112" s="29">
        <f t="shared" si="4"/>
        <v>1</v>
      </c>
      <c r="H112" s="18">
        <v>116.4391</v>
      </c>
      <c r="I112" s="1"/>
    </row>
    <row r="113" spans="1:9" s="3" customFormat="1" x14ac:dyDescent="0.25">
      <c r="A113" s="47"/>
      <c r="B113" s="28" t="s">
        <v>110</v>
      </c>
      <c r="C113" s="11" t="s">
        <v>10</v>
      </c>
      <c r="D113" s="12">
        <v>65</v>
      </c>
      <c r="E113" s="12">
        <v>20</v>
      </c>
      <c r="F113" s="12">
        <v>45</v>
      </c>
      <c r="G113" s="29">
        <f t="shared" si="4"/>
        <v>0.69230769230769229</v>
      </c>
      <c r="H113" s="18">
        <v>141.8159</v>
      </c>
      <c r="I113" s="1"/>
    </row>
    <row r="114" spans="1:9" s="3" customFormat="1" x14ac:dyDescent="0.25">
      <c r="A114" s="47"/>
      <c r="B114" s="28" t="s">
        <v>111</v>
      </c>
      <c r="C114" s="11" t="s">
        <v>10</v>
      </c>
      <c r="D114" s="12">
        <v>67</v>
      </c>
      <c r="E114" s="12"/>
      <c r="F114" s="12">
        <v>67</v>
      </c>
      <c r="G114" s="29">
        <f t="shared" si="4"/>
        <v>1</v>
      </c>
      <c r="H114" s="18">
        <v>122.2133</v>
      </c>
      <c r="I114" s="1"/>
    </row>
    <row r="115" spans="1:9" s="3" customFormat="1" x14ac:dyDescent="0.25">
      <c r="A115" s="30" t="s">
        <v>112</v>
      </c>
      <c r="B115" s="28" t="s">
        <v>113</v>
      </c>
      <c r="C115" s="11" t="s">
        <v>10</v>
      </c>
      <c r="D115" s="12">
        <v>552</v>
      </c>
      <c r="E115" s="12">
        <v>282</v>
      </c>
      <c r="F115" s="12">
        <v>270</v>
      </c>
      <c r="G115" s="29">
        <f t="shared" si="4"/>
        <v>0.4891304347826087</v>
      </c>
      <c r="H115" s="18">
        <v>149.6361</v>
      </c>
      <c r="I115" s="1"/>
    </row>
    <row r="116" spans="1:9" s="3" customFormat="1" x14ac:dyDescent="0.25">
      <c r="A116" s="47" t="s">
        <v>114</v>
      </c>
      <c r="B116" s="28" t="s">
        <v>115</v>
      </c>
      <c r="C116" s="11" t="s">
        <v>10</v>
      </c>
      <c r="D116" s="12">
        <v>252</v>
      </c>
      <c r="E116" s="12">
        <v>2</v>
      </c>
      <c r="F116" s="12">
        <v>250</v>
      </c>
      <c r="G116" s="29">
        <f t="shared" si="4"/>
        <v>0.99206349206349209</v>
      </c>
      <c r="H116" s="18">
        <v>120.2135</v>
      </c>
      <c r="I116" s="1"/>
    </row>
    <row r="117" spans="1:9" s="3" customFormat="1" x14ac:dyDescent="0.25">
      <c r="A117" s="47"/>
      <c r="B117" s="28" t="s">
        <v>116</v>
      </c>
      <c r="C117" s="11" t="s">
        <v>10</v>
      </c>
      <c r="D117" s="12">
        <v>50</v>
      </c>
      <c r="E117" s="12"/>
      <c r="F117" s="12">
        <v>50</v>
      </c>
      <c r="G117" s="29">
        <f t="shared" si="4"/>
        <v>1</v>
      </c>
      <c r="H117" s="18">
        <v>113.9666</v>
      </c>
      <c r="I117" s="1"/>
    </row>
    <row r="118" spans="1:9" s="3" customFormat="1" x14ac:dyDescent="0.25">
      <c r="A118" s="47"/>
      <c r="B118" s="28" t="s">
        <v>117</v>
      </c>
      <c r="C118" s="11" t="s">
        <v>10</v>
      </c>
      <c r="D118" s="12">
        <v>84</v>
      </c>
      <c r="E118" s="12"/>
      <c r="F118" s="12">
        <v>84</v>
      </c>
      <c r="G118" s="29">
        <f t="shared" si="4"/>
        <v>1</v>
      </c>
      <c r="H118" s="18">
        <v>112.96639999999999</v>
      </c>
      <c r="I118" s="1"/>
    </row>
    <row r="119" spans="1:9" s="3" customFormat="1" x14ac:dyDescent="0.25">
      <c r="A119" s="47" t="s">
        <v>118</v>
      </c>
      <c r="B119" s="28" t="s">
        <v>119</v>
      </c>
      <c r="C119" s="11" t="s">
        <v>10</v>
      </c>
      <c r="D119" s="12">
        <v>399</v>
      </c>
      <c r="E119" s="12">
        <v>99</v>
      </c>
      <c r="F119" s="12">
        <v>300</v>
      </c>
      <c r="G119" s="29">
        <f t="shared" ref="G119:G150" si="5">F119/D119</f>
        <v>0.75187969924812026</v>
      </c>
      <c r="H119" s="18">
        <v>142.5812</v>
      </c>
      <c r="I119" s="1"/>
    </row>
    <row r="120" spans="1:9" s="3" customFormat="1" x14ac:dyDescent="0.25">
      <c r="A120" s="47"/>
      <c r="B120" s="28" t="s">
        <v>120</v>
      </c>
      <c r="C120" s="11" t="s">
        <v>10</v>
      </c>
      <c r="D120" s="12">
        <v>105</v>
      </c>
      <c r="E120" s="12">
        <v>5</v>
      </c>
      <c r="F120" s="12">
        <v>100</v>
      </c>
      <c r="G120" s="29">
        <f t="shared" si="5"/>
        <v>0.95238095238095233</v>
      </c>
      <c r="H120" s="18">
        <v>117.8618</v>
      </c>
      <c r="I120" s="1"/>
    </row>
    <row r="121" spans="1:9" s="3" customFormat="1" x14ac:dyDescent="0.25">
      <c r="A121" s="47" t="s">
        <v>121</v>
      </c>
      <c r="B121" s="28" t="s">
        <v>122</v>
      </c>
      <c r="C121" s="11" t="s">
        <v>10</v>
      </c>
      <c r="D121" s="12">
        <v>632</v>
      </c>
      <c r="E121" s="12">
        <v>182</v>
      </c>
      <c r="F121" s="12">
        <v>450</v>
      </c>
      <c r="G121" s="29">
        <f t="shared" si="5"/>
        <v>0.71202531645569622</v>
      </c>
      <c r="H121" s="18">
        <v>137.24690000000001</v>
      </c>
      <c r="I121" s="1"/>
    </row>
    <row r="122" spans="1:9" s="3" customFormat="1" x14ac:dyDescent="0.25">
      <c r="A122" s="47"/>
      <c r="B122" s="28" t="s">
        <v>123</v>
      </c>
      <c r="C122" s="11" t="s">
        <v>10</v>
      </c>
      <c r="D122" s="12">
        <v>45</v>
      </c>
      <c r="E122" s="12"/>
      <c r="F122" s="12">
        <v>45</v>
      </c>
      <c r="G122" s="29">
        <f t="shared" si="5"/>
        <v>1</v>
      </c>
      <c r="H122" s="18">
        <v>117.6275</v>
      </c>
      <c r="I122" s="1"/>
    </row>
    <row r="123" spans="1:9" s="3" customFormat="1" x14ac:dyDescent="0.25">
      <c r="A123" s="47"/>
      <c r="B123" s="28" t="s">
        <v>124</v>
      </c>
      <c r="C123" s="11" t="s">
        <v>10</v>
      </c>
      <c r="D123" s="12">
        <v>76</v>
      </c>
      <c r="E123" s="12"/>
      <c r="F123" s="12">
        <v>76</v>
      </c>
      <c r="G123" s="29">
        <f t="shared" si="5"/>
        <v>1</v>
      </c>
      <c r="H123" s="18">
        <v>111.2133</v>
      </c>
      <c r="I123" s="1"/>
    </row>
    <row r="124" spans="1:9" s="3" customFormat="1" x14ac:dyDescent="0.25">
      <c r="A124" s="47"/>
      <c r="B124" s="28" t="s">
        <v>125</v>
      </c>
      <c r="C124" s="11" t="s">
        <v>10</v>
      </c>
      <c r="D124" s="12">
        <v>102</v>
      </c>
      <c r="E124" s="12">
        <v>2</v>
      </c>
      <c r="F124" s="12">
        <v>100</v>
      </c>
      <c r="G124" s="29">
        <f t="shared" si="5"/>
        <v>0.98039215686274506</v>
      </c>
      <c r="H124" s="18">
        <v>127.1294</v>
      </c>
      <c r="I124" s="1"/>
    </row>
    <row r="125" spans="1:9" s="3" customFormat="1" x14ac:dyDescent="0.25">
      <c r="A125" s="47" t="s">
        <v>126</v>
      </c>
      <c r="B125" s="28" t="s">
        <v>127</v>
      </c>
      <c r="C125" s="11" t="s">
        <v>10</v>
      </c>
      <c r="D125" s="12">
        <v>339</v>
      </c>
      <c r="E125" s="12">
        <v>39</v>
      </c>
      <c r="F125" s="12">
        <v>300</v>
      </c>
      <c r="G125" s="29">
        <f t="shared" si="5"/>
        <v>0.88495575221238942</v>
      </c>
      <c r="H125" s="18">
        <v>127.8952</v>
      </c>
      <c r="I125" s="1"/>
    </row>
    <row r="126" spans="1:9" s="3" customFormat="1" x14ac:dyDescent="0.25">
      <c r="A126" s="47"/>
      <c r="B126" s="28"/>
      <c r="C126" s="11" t="s">
        <v>33</v>
      </c>
      <c r="D126" s="12">
        <v>82</v>
      </c>
      <c r="E126" s="12"/>
      <c r="F126" s="12">
        <v>82</v>
      </c>
      <c r="G126" s="29">
        <f t="shared" si="5"/>
        <v>1</v>
      </c>
      <c r="H126" s="18">
        <v>119.9914</v>
      </c>
      <c r="I126" s="1"/>
    </row>
    <row r="127" spans="1:9" s="3" customFormat="1" x14ac:dyDescent="0.25">
      <c r="A127" s="47"/>
      <c r="B127" s="28"/>
      <c r="C127" s="11" t="s">
        <v>128</v>
      </c>
      <c r="D127" s="12">
        <v>34</v>
      </c>
      <c r="E127" s="12"/>
      <c r="F127" s="12">
        <v>34</v>
      </c>
      <c r="G127" s="29">
        <f t="shared" si="5"/>
        <v>1</v>
      </c>
      <c r="H127" s="18">
        <v>119.53149999999999</v>
      </c>
      <c r="I127" s="1"/>
    </row>
    <row r="128" spans="1:9" s="3" customFormat="1" x14ac:dyDescent="0.25">
      <c r="A128" s="47"/>
      <c r="B128" s="28"/>
      <c r="C128" s="11" t="s">
        <v>129</v>
      </c>
      <c r="D128" s="12">
        <v>174</v>
      </c>
      <c r="E128" s="12">
        <v>104</v>
      </c>
      <c r="F128" s="12">
        <v>70</v>
      </c>
      <c r="G128" s="29">
        <f t="shared" si="5"/>
        <v>0.40229885057471265</v>
      </c>
      <c r="H128" s="18">
        <v>148.47659999999999</v>
      </c>
      <c r="I128" s="1"/>
    </row>
    <row r="129" spans="1:9" s="3" customFormat="1" x14ac:dyDescent="0.25">
      <c r="A129" s="47"/>
      <c r="B129" s="28" t="s">
        <v>130</v>
      </c>
      <c r="C129" s="11" t="s">
        <v>10</v>
      </c>
      <c r="D129" s="12">
        <v>64</v>
      </c>
      <c r="E129" s="12">
        <v>24</v>
      </c>
      <c r="F129" s="12">
        <v>40</v>
      </c>
      <c r="G129" s="29">
        <f t="shared" si="5"/>
        <v>0.625</v>
      </c>
      <c r="H129" s="18">
        <v>127.12479999999999</v>
      </c>
      <c r="I129" s="1"/>
    </row>
    <row r="130" spans="1:9" s="3" customFormat="1" x14ac:dyDescent="0.25">
      <c r="A130" s="47"/>
      <c r="B130" s="28" t="s">
        <v>131</v>
      </c>
      <c r="C130" s="11" t="s">
        <v>10</v>
      </c>
      <c r="D130" s="12">
        <v>182</v>
      </c>
      <c r="E130" s="12">
        <v>32</v>
      </c>
      <c r="F130" s="12">
        <v>150</v>
      </c>
      <c r="G130" s="29">
        <f t="shared" si="5"/>
        <v>0.82417582417582413</v>
      </c>
      <c r="H130" s="18">
        <v>131.0498</v>
      </c>
      <c r="I130" s="1"/>
    </row>
    <row r="131" spans="1:9" s="3" customFormat="1" x14ac:dyDescent="0.25">
      <c r="A131" s="47"/>
      <c r="B131" s="28" t="s">
        <v>132</v>
      </c>
      <c r="C131" s="11" t="s">
        <v>10</v>
      </c>
      <c r="D131" s="12">
        <v>96</v>
      </c>
      <c r="E131" s="12"/>
      <c r="F131" s="12">
        <v>96</v>
      </c>
      <c r="G131" s="29">
        <f t="shared" si="5"/>
        <v>1</v>
      </c>
      <c r="H131" s="18">
        <v>113.28440000000001</v>
      </c>
      <c r="I131" s="1"/>
    </row>
    <row r="132" spans="1:9" s="3" customFormat="1" x14ac:dyDescent="0.25">
      <c r="A132" s="47"/>
      <c r="B132" s="28"/>
      <c r="C132" s="11" t="s">
        <v>128</v>
      </c>
      <c r="D132" s="12">
        <v>44</v>
      </c>
      <c r="E132" s="12">
        <v>4</v>
      </c>
      <c r="F132" s="12">
        <v>40</v>
      </c>
      <c r="G132" s="29">
        <f t="shared" si="5"/>
        <v>0.90909090909090906</v>
      </c>
      <c r="H132" s="18">
        <v>127.854</v>
      </c>
      <c r="I132" s="1"/>
    </row>
    <row r="133" spans="1:9" s="3" customFormat="1" x14ac:dyDescent="0.25">
      <c r="A133" s="47" t="s">
        <v>133</v>
      </c>
      <c r="B133" s="28" t="s">
        <v>134</v>
      </c>
      <c r="C133" s="11" t="s">
        <v>10</v>
      </c>
      <c r="D133" s="12">
        <v>436</v>
      </c>
      <c r="E133" s="12"/>
      <c r="F133" s="12">
        <v>436</v>
      </c>
      <c r="G133" s="29">
        <f t="shared" si="5"/>
        <v>1</v>
      </c>
      <c r="H133" s="18">
        <v>111.5438</v>
      </c>
      <c r="I133" s="1"/>
    </row>
    <row r="134" spans="1:9" s="3" customFormat="1" x14ac:dyDescent="0.25">
      <c r="A134" s="47"/>
      <c r="B134" s="28"/>
      <c r="C134" s="11" t="s">
        <v>40</v>
      </c>
      <c r="D134" s="12">
        <v>25</v>
      </c>
      <c r="E134" s="12"/>
      <c r="F134" s="12">
        <v>25</v>
      </c>
      <c r="G134" s="29">
        <f t="shared" si="5"/>
        <v>1</v>
      </c>
      <c r="H134" s="18">
        <v>121.8069</v>
      </c>
      <c r="I134" s="1"/>
    </row>
    <row r="135" spans="1:9" s="3" customFormat="1" x14ac:dyDescent="0.25">
      <c r="A135" s="47"/>
      <c r="B135" s="28" t="s">
        <v>135</v>
      </c>
      <c r="C135" s="11" t="s">
        <v>10</v>
      </c>
      <c r="D135" s="12">
        <v>56</v>
      </c>
      <c r="E135" s="12">
        <v>6</v>
      </c>
      <c r="F135" s="12">
        <v>50</v>
      </c>
      <c r="G135" s="29">
        <f t="shared" si="5"/>
        <v>0.8928571428571429</v>
      </c>
      <c r="H135" s="18">
        <v>123.3931</v>
      </c>
      <c r="I135" s="1"/>
    </row>
    <row r="136" spans="1:9" s="3" customFormat="1" x14ac:dyDescent="0.25">
      <c r="A136" s="47"/>
      <c r="B136" s="28" t="s">
        <v>136</v>
      </c>
      <c r="C136" s="11" t="s">
        <v>10</v>
      </c>
      <c r="D136" s="12">
        <v>144</v>
      </c>
      <c r="E136" s="12">
        <v>24</v>
      </c>
      <c r="F136" s="12">
        <v>120</v>
      </c>
      <c r="G136" s="29">
        <f t="shared" si="5"/>
        <v>0.83333333333333337</v>
      </c>
      <c r="H136" s="18">
        <v>133.34280000000001</v>
      </c>
      <c r="I136" s="1"/>
    </row>
    <row r="137" spans="1:9" s="3" customFormat="1" x14ac:dyDescent="0.25">
      <c r="A137" s="47"/>
      <c r="B137" s="28" t="s">
        <v>137</v>
      </c>
      <c r="C137" s="11" t="s">
        <v>10</v>
      </c>
      <c r="D137" s="12">
        <v>47</v>
      </c>
      <c r="E137" s="12"/>
      <c r="F137" s="12">
        <v>47</v>
      </c>
      <c r="G137" s="29">
        <f t="shared" si="5"/>
        <v>1</v>
      </c>
      <c r="H137" s="18">
        <v>119.4478</v>
      </c>
      <c r="I137" s="1"/>
    </row>
    <row r="138" spans="1:9" s="3" customFormat="1" x14ac:dyDescent="0.25">
      <c r="A138" s="47"/>
      <c r="B138" s="28" t="s">
        <v>138</v>
      </c>
      <c r="C138" s="11" t="s">
        <v>10</v>
      </c>
      <c r="D138" s="12">
        <v>109</v>
      </c>
      <c r="E138" s="12"/>
      <c r="F138" s="12">
        <v>109</v>
      </c>
      <c r="G138" s="29">
        <f t="shared" si="5"/>
        <v>1</v>
      </c>
      <c r="H138" s="18">
        <v>112.8742</v>
      </c>
      <c r="I138" s="1"/>
    </row>
    <row r="139" spans="1:9" s="3" customFormat="1" x14ac:dyDescent="0.25">
      <c r="A139" s="47"/>
      <c r="B139" s="28" t="s">
        <v>139</v>
      </c>
      <c r="C139" s="11" t="s">
        <v>10</v>
      </c>
      <c r="D139" s="12">
        <v>48</v>
      </c>
      <c r="E139" s="12"/>
      <c r="F139" s="12">
        <v>48</v>
      </c>
      <c r="G139" s="29">
        <f t="shared" si="5"/>
        <v>1</v>
      </c>
      <c r="H139" s="18">
        <v>118.2756</v>
      </c>
      <c r="I139" s="1"/>
    </row>
    <row r="140" spans="1:9" s="3" customFormat="1" ht="30" x14ac:dyDescent="0.25">
      <c r="A140" s="47" t="s">
        <v>140</v>
      </c>
      <c r="B140" s="28" t="s">
        <v>141</v>
      </c>
      <c r="C140" s="11" t="s">
        <v>10</v>
      </c>
      <c r="D140" s="12">
        <v>421</v>
      </c>
      <c r="E140" s="12">
        <v>121</v>
      </c>
      <c r="F140" s="12">
        <v>300</v>
      </c>
      <c r="G140" s="29">
        <f t="shared" si="5"/>
        <v>0.71258907363420432</v>
      </c>
      <c r="H140" s="18">
        <v>140.3092</v>
      </c>
      <c r="I140" s="1"/>
    </row>
    <row r="141" spans="1:9" s="3" customFormat="1" x14ac:dyDescent="0.25">
      <c r="A141" s="47"/>
      <c r="B141" s="28" t="s">
        <v>142</v>
      </c>
      <c r="C141" s="11" t="s">
        <v>10</v>
      </c>
      <c r="D141" s="12">
        <v>117</v>
      </c>
      <c r="E141" s="12"/>
      <c r="F141" s="12">
        <v>117</v>
      </c>
      <c r="G141" s="29">
        <f t="shared" si="5"/>
        <v>1</v>
      </c>
      <c r="H141" s="18">
        <v>119.9789</v>
      </c>
      <c r="I141" s="1"/>
    </row>
    <row r="142" spans="1:9" s="3" customFormat="1" x14ac:dyDescent="0.25">
      <c r="A142" s="47"/>
      <c r="B142" s="28" t="s">
        <v>143</v>
      </c>
      <c r="C142" s="11" t="s">
        <v>10</v>
      </c>
      <c r="D142" s="12">
        <v>281</v>
      </c>
      <c r="E142" s="12">
        <v>161</v>
      </c>
      <c r="F142" s="12">
        <v>120</v>
      </c>
      <c r="G142" s="29">
        <f t="shared" si="5"/>
        <v>0.42704626334519574</v>
      </c>
      <c r="H142" s="18">
        <v>152.55629999999999</v>
      </c>
      <c r="I142" s="1"/>
    </row>
    <row r="143" spans="1:9" s="3" customFormat="1" ht="30" x14ac:dyDescent="0.25">
      <c r="A143" s="47" t="s">
        <v>144</v>
      </c>
      <c r="B143" s="28" t="s">
        <v>145</v>
      </c>
      <c r="C143" s="11" t="s">
        <v>10</v>
      </c>
      <c r="D143" s="12">
        <v>188</v>
      </c>
      <c r="E143" s="12">
        <v>8</v>
      </c>
      <c r="F143" s="12">
        <v>180</v>
      </c>
      <c r="G143" s="29">
        <f t="shared" si="5"/>
        <v>0.95744680851063835</v>
      </c>
      <c r="H143" s="18">
        <v>125.803</v>
      </c>
      <c r="I143" s="1"/>
    </row>
    <row r="144" spans="1:9" s="3" customFormat="1" x14ac:dyDescent="0.25">
      <c r="A144" s="47"/>
      <c r="B144" s="28" t="s">
        <v>146</v>
      </c>
      <c r="C144" s="11" t="s">
        <v>10</v>
      </c>
      <c r="D144" s="12">
        <v>76</v>
      </c>
      <c r="E144" s="12">
        <v>36</v>
      </c>
      <c r="F144" s="12">
        <v>40</v>
      </c>
      <c r="G144" s="29">
        <f t="shared" si="5"/>
        <v>0.52631578947368418</v>
      </c>
      <c r="H144" s="18">
        <v>147.75290000000001</v>
      </c>
      <c r="I144" s="1"/>
    </row>
    <row r="145" spans="1:9" s="3" customFormat="1" x14ac:dyDescent="0.25">
      <c r="A145" s="47"/>
      <c r="B145" s="28" t="s">
        <v>147</v>
      </c>
      <c r="C145" s="11" t="s">
        <v>10</v>
      </c>
      <c r="D145" s="12">
        <v>126</v>
      </c>
      <c r="E145" s="12">
        <v>36</v>
      </c>
      <c r="F145" s="12">
        <v>90</v>
      </c>
      <c r="G145" s="29">
        <f t="shared" si="5"/>
        <v>0.7142857142857143</v>
      </c>
      <c r="H145" s="18">
        <v>140.88990000000001</v>
      </c>
      <c r="I145" s="1"/>
    </row>
    <row r="146" spans="1:9" s="3" customFormat="1" x14ac:dyDescent="0.25">
      <c r="A146" s="47"/>
      <c r="B146" s="28" t="s">
        <v>148</v>
      </c>
      <c r="C146" s="11" t="s">
        <v>10</v>
      </c>
      <c r="D146" s="12">
        <v>206</v>
      </c>
      <c r="E146" s="12">
        <v>26</v>
      </c>
      <c r="F146" s="12">
        <v>180</v>
      </c>
      <c r="G146" s="29">
        <f t="shared" si="5"/>
        <v>0.87378640776699024</v>
      </c>
      <c r="H146" s="18">
        <v>129.71950000000001</v>
      </c>
      <c r="I146" s="1"/>
    </row>
    <row r="147" spans="1:9" s="3" customFormat="1" x14ac:dyDescent="0.25">
      <c r="A147" s="47" t="s">
        <v>149</v>
      </c>
      <c r="B147" s="28" t="s">
        <v>150</v>
      </c>
      <c r="C147" s="11" t="s">
        <v>10</v>
      </c>
      <c r="D147" s="12">
        <v>150</v>
      </c>
      <c r="E147" s="12">
        <v>55</v>
      </c>
      <c r="F147" s="12">
        <v>95</v>
      </c>
      <c r="G147" s="29">
        <f t="shared" si="5"/>
        <v>0.6333333333333333</v>
      </c>
      <c r="H147" s="18">
        <v>146.23830000000001</v>
      </c>
      <c r="I147" s="1"/>
    </row>
    <row r="148" spans="1:9" s="3" customFormat="1" x14ac:dyDescent="0.25">
      <c r="A148" s="47"/>
      <c r="B148" s="28" t="s">
        <v>151</v>
      </c>
      <c r="C148" s="11" t="s">
        <v>10</v>
      </c>
      <c r="D148" s="12">
        <v>113</v>
      </c>
      <c r="E148" s="12">
        <v>23</v>
      </c>
      <c r="F148" s="12">
        <v>90</v>
      </c>
      <c r="G148" s="29">
        <f t="shared" si="5"/>
        <v>0.79646017699115046</v>
      </c>
      <c r="H148" s="18">
        <v>135.7817</v>
      </c>
      <c r="I148" s="1"/>
    </row>
    <row r="149" spans="1:9" s="3" customFormat="1" x14ac:dyDescent="0.25">
      <c r="A149" s="47"/>
      <c r="B149" s="28" t="s">
        <v>152</v>
      </c>
      <c r="C149" s="11" t="s">
        <v>40</v>
      </c>
      <c r="D149" s="12">
        <v>147</v>
      </c>
      <c r="E149" s="12">
        <v>67</v>
      </c>
      <c r="F149" s="12">
        <v>80</v>
      </c>
      <c r="G149" s="29">
        <f t="shared" si="5"/>
        <v>0.54421768707482998</v>
      </c>
      <c r="H149" s="18">
        <v>141.10830000000001</v>
      </c>
      <c r="I149" s="1"/>
    </row>
    <row r="150" spans="1:9" s="3" customFormat="1" x14ac:dyDescent="0.25">
      <c r="A150" s="30" t="s">
        <v>153</v>
      </c>
      <c r="B150" s="28" t="s">
        <v>154</v>
      </c>
      <c r="C150" s="11" t="s">
        <v>10</v>
      </c>
      <c r="D150" s="12">
        <v>288</v>
      </c>
      <c r="E150" s="12">
        <v>108</v>
      </c>
      <c r="F150" s="12">
        <v>180</v>
      </c>
      <c r="G150" s="29">
        <f t="shared" si="5"/>
        <v>0.625</v>
      </c>
      <c r="H150" s="18">
        <v>149.0163</v>
      </c>
      <c r="I150" s="1"/>
    </row>
    <row r="151" spans="1:9" s="3" customFormat="1" ht="15" customHeight="1" x14ac:dyDescent="0.25">
      <c r="A151" s="47" t="s">
        <v>155</v>
      </c>
      <c r="B151" s="28" t="s">
        <v>156</v>
      </c>
      <c r="C151" s="11" t="s">
        <v>10</v>
      </c>
      <c r="D151" s="12">
        <v>157</v>
      </c>
      <c r="E151" s="12"/>
      <c r="F151" s="12">
        <v>157</v>
      </c>
      <c r="G151" s="29">
        <f t="shared" ref="G151:G182" si="6">F151/D151</f>
        <v>1</v>
      </c>
      <c r="H151" s="18">
        <v>113.8618</v>
      </c>
      <c r="I151" s="1"/>
    </row>
    <row r="152" spans="1:9" s="3" customFormat="1" x14ac:dyDescent="0.25">
      <c r="A152" s="47"/>
      <c r="B152" s="28" t="s">
        <v>157</v>
      </c>
      <c r="C152" s="11" t="s">
        <v>10</v>
      </c>
      <c r="D152" s="12">
        <v>37</v>
      </c>
      <c r="E152" s="12"/>
      <c r="F152" s="12">
        <v>37</v>
      </c>
      <c r="G152" s="29">
        <f t="shared" si="6"/>
        <v>1</v>
      </c>
      <c r="H152" s="18">
        <v>114.1421</v>
      </c>
      <c r="I152" s="1"/>
    </row>
    <row r="153" spans="1:9" s="3" customFormat="1" x14ac:dyDescent="0.25">
      <c r="A153" s="47" t="s">
        <v>158</v>
      </c>
      <c r="B153" s="28" t="s">
        <v>159</v>
      </c>
      <c r="C153" s="11" t="s">
        <v>10</v>
      </c>
      <c r="D153" s="12">
        <v>130</v>
      </c>
      <c r="E153" s="12">
        <v>10</v>
      </c>
      <c r="F153" s="12">
        <v>120</v>
      </c>
      <c r="G153" s="29">
        <f t="shared" si="6"/>
        <v>0.92307692307692313</v>
      </c>
      <c r="H153" s="18">
        <v>128.30549999999999</v>
      </c>
      <c r="I153" s="1"/>
    </row>
    <row r="154" spans="1:9" s="3" customFormat="1" x14ac:dyDescent="0.25">
      <c r="A154" s="47"/>
      <c r="B154" s="28" t="s">
        <v>160</v>
      </c>
      <c r="C154" s="11" t="s">
        <v>10</v>
      </c>
      <c r="D154" s="12">
        <v>62</v>
      </c>
      <c r="E154" s="12">
        <v>22</v>
      </c>
      <c r="F154" s="12">
        <v>40</v>
      </c>
      <c r="G154" s="29">
        <f t="shared" si="6"/>
        <v>0.64516129032258063</v>
      </c>
      <c r="H154" s="18">
        <v>142.70310000000001</v>
      </c>
      <c r="I154" s="1"/>
    </row>
    <row r="155" spans="1:9" s="3" customFormat="1" x14ac:dyDescent="0.25">
      <c r="A155" s="47"/>
      <c r="B155" s="28" t="s">
        <v>161</v>
      </c>
      <c r="C155" s="11" t="s">
        <v>10</v>
      </c>
      <c r="D155" s="12">
        <v>163</v>
      </c>
      <c r="E155" s="12">
        <v>43</v>
      </c>
      <c r="F155" s="12">
        <v>120</v>
      </c>
      <c r="G155" s="29">
        <f t="shared" si="6"/>
        <v>0.73619631901840488</v>
      </c>
      <c r="H155" s="18">
        <v>140.7782</v>
      </c>
      <c r="I155" s="1"/>
    </row>
    <row r="156" spans="1:9" s="3" customFormat="1" x14ac:dyDescent="0.25">
      <c r="A156" s="47" t="s">
        <v>162</v>
      </c>
      <c r="B156" s="28" t="s">
        <v>163</v>
      </c>
      <c r="C156" s="11" t="s">
        <v>10</v>
      </c>
      <c r="D156" s="12">
        <v>678</v>
      </c>
      <c r="E156" s="12">
        <v>378</v>
      </c>
      <c r="F156" s="12">
        <v>300</v>
      </c>
      <c r="G156" s="29">
        <f t="shared" si="6"/>
        <v>0.44247787610619471</v>
      </c>
      <c r="H156" s="18">
        <v>152.899</v>
      </c>
      <c r="I156" s="1"/>
    </row>
    <row r="157" spans="1:9" s="3" customFormat="1" x14ac:dyDescent="0.25">
      <c r="A157" s="47"/>
      <c r="B157" s="28"/>
      <c r="C157" s="11" t="s">
        <v>30</v>
      </c>
      <c r="D157" s="12">
        <v>32</v>
      </c>
      <c r="E157" s="12"/>
      <c r="F157" s="12">
        <v>32</v>
      </c>
      <c r="G157" s="29">
        <f t="shared" si="6"/>
        <v>1</v>
      </c>
      <c r="H157" s="18">
        <v>114.74079999999999</v>
      </c>
      <c r="I157" s="1"/>
    </row>
    <row r="158" spans="1:9" s="3" customFormat="1" x14ac:dyDescent="0.25">
      <c r="A158" s="47"/>
      <c r="B158" s="28" t="s">
        <v>164</v>
      </c>
      <c r="C158" s="11" t="s">
        <v>10</v>
      </c>
      <c r="D158" s="12">
        <v>126</v>
      </c>
      <c r="E158" s="12">
        <v>76</v>
      </c>
      <c r="F158" s="12">
        <v>50</v>
      </c>
      <c r="G158" s="29">
        <f t="shared" si="6"/>
        <v>0.3968253968253968</v>
      </c>
      <c r="H158" s="18">
        <v>152.0624</v>
      </c>
      <c r="I158" s="1"/>
    </row>
    <row r="159" spans="1:9" s="3" customFormat="1" x14ac:dyDescent="0.25">
      <c r="A159" s="47"/>
      <c r="B159" s="28" t="s">
        <v>165</v>
      </c>
      <c r="C159" s="11" t="s">
        <v>10</v>
      </c>
      <c r="D159" s="12">
        <v>141</v>
      </c>
      <c r="E159" s="12">
        <v>41</v>
      </c>
      <c r="F159" s="12">
        <v>100</v>
      </c>
      <c r="G159" s="29">
        <f t="shared" si="6"/>
        <v>0.70921985815602839</v>
      </c>
      <c r="H159" s="18">
        <v>147.11699999999999</v>
      </c>
      <c r="I159" s="1"/>
    </row>
    <row r="160" spans="1:9" s="3" customFormat="1" x14ac:dyDescent="0.25">
      <c r="A160" s="47"/>
      <c r="B160" s="28" t="s">
        <v>166</v>
      </c>
      <c r="C160" s="11" t="s">
        <v>10</v>
      </c>
      <c r="D160" s="12">
        <v>50</v>
      </c>
      <c r="E160" s="12"/>
      <c r="F160" s="12">
        <v>50</v>
      </c>
      <c r="G160" s="29">
        <f t="shared" si="6"/>
        <v>1</v>
      </c>
      <c r="H160" s="18">
        <v>132.7072</v>
      </c>
      <c r="I160" s="1"/>
    </row>
    <row r="161" spans="1:9" s="3" customFormat="1" x14ac:dyDescent="0.25">
      <c r="A161" s="47"/>
      <c r="B161" s="28" t="s">
        <v>167</v>
      </c>
      <c r="C161" s="11" t="s">
        <v>10</v>
      </c>
      <c r="D161" s="12">
        <v>38</v>
      </c>
      <c r="E161" s="12"/>
      <c r="F161" s="12">
        <v>38</v>
      </c>
      <c r="G161" s="29">
        <f t="shared" si="6"/>
        <v>1</v>
      </c>
      <c r="H161" s="18">
        <v>122.3394</v>
      </c>
      <c r="I161" s="1"/>
    </row>
    <row r="162" spans="1:9" s="3" customFormat="1" x14ac:dyDescent="0.25">
      <c r="A162" s="47" t="s">
        <v>168</v>
      </c>
      <c r="B162" s="28" t="s">
        <v>169</v>
      </c>
      <c r="C162" s="11" t="s">
        <v>10</v>
      </c>
      <c r="D162" s="12">
        <v>182</v>
      </c>
      <c r="E162" s="12">
        <v>32</v>
      </c>
      <c r="F162" s="12">
        <v>150</v>
      </c>
      <c r="G162" s="29">
        <f t="shared" si="6"/>
        <v>0.82417582417582413</v>
      </c>
      <c r="H162" s="18">
        <v>131.7072</v>
      </c>
      <c r="I162" s="1"/>
    </row>
    <row r="163" spans="1:9" s="3" customFormat="1" x14ac:dyDescent="0.25">
      <c r="A163" s="47"/>
      <c r="B163" s="28"/>
      <c r="C163" s="11" t="s">
        <v>31</v>
      </c>
      <c r="D163" s="12">
        <v>46</v>
      </c>
      <c r="E163" s="12"/>
      <c r="F163" s="12">
        <v>46</v>
      </c>
      <c r="G163" s="29">
        <f t="shared" si="6"/>
        <v>1</v>
      </c>
      <c r="H163" s="18">
        <v>125.97490000000001</v>
      </c>
      <c r="I163" s="1"/>
    </row>
    <row r="164" spans="1:9" s="3" customFormat="1" x14ac:dyDescent="0.25">
      <c r="A164" s="47"/>
      <c r="B164" s="28"/>
      <c r="C164" s="11" t="s">
        <v>40</v>
      </c>
      <c r="D164" s="12">
        <v>24</v>
      </c>
      <c r="E164" s="12"/>
      <c r="F164" s="12">
        <v>24</v>
      </c>
      <c r="G164" s="29">
        <f t="shared" si="6"/>
        <v>1</v>
      </c>
      <c r="H164" s="18">
        <v>128.4177</v>
      </c>
      <c r="I164" s="1"/>
    </row>
    <row r="165" spans="1:9" s="3" customFormat="1" x14ac:dyDescent="0.25">
      <c r="A165" s="47"/>
      <c r="B165" s="28" t="s">
        <v>170</v>
      </c>
      <c r="C165" s="11" t="s">
        <v>10</v>
      </c>
      <c r="D165" s="12">
        <v>42</v>
      </c>
      <c r="E165" s="12"/>
      <c r="F165" s="12">
        <v>42</v>
      </c>
      <c r="G165" s="29">
        <f t="shared" si="6"/>
        <v>1</v>
      </c>
      <c r="H165" s="18">
        <v>115.7444</v>
      </c>
      <c r="I165" s="1"/>
    </row>
    <row r="166" spans="1:9" s="3" customFormat="1" x14ac:dyDescent="0.25">
      <c r="A166" s="47"/>
      <c r="B166" s="28" t="s">
        <v>171</v>
      </c>
      <c r="C166" s="11" t="s">
        <v>31</v>
      </c>
      <c r="D166" s="12">
        <v>22</v>
      </c>
      <c r="E166" s="12"/>
      <c r="F166" s="12">
        <v>22</v>
      </c>
      <c r="G166" s="29">
        <f t="shared" si="6"/>
        <v>1</v>
      </c>
      <c r="H166" s="18">
        <v>115.8032</v>
      </c>
      <c r="I166" s="1"/>
    </row>
    <row r="167" spans="1:9" s="3" customFormat="1" x14ac:dyDescent="0.25">
      <c r="A167" s="47"/>
      <c r="B167" s="28" t="s">
        <v>172</v>
      </c>
      <c r="C167" s="11" t="s">
        <v>10</v>
      </c>
      <c r="D167" s="12">
        <v>40</v>
      </c>
      <c r="E167" s="12"/>
      <c r="F167" s="12">
        <v>40</v>
      </c>
      <c r="G167" s="29">
        <f t="shared" si="6"/>
        <v>1</v>
      </c>
      <c r="H167" s="18">
        <v>116.75709999999999</v>
      </c>
      <c r="I167" s="1"/>
    </row>
    <row r="168" spans="1:9" s="3" customFormat="1" x14ac:dyDescent="0.25">
      <c r="A168" s="47"/>
      <c r="B168" s="28" t="s">
        <v>173</v>
      </c>
      <c r="C168" s="11" t="s">
        <v>31</v>
      </c>
      <c r="D168" s="12">
        <v>28</v>
      </c>
      <c r="E168" s="12"/>
      <c r="F168" s="12">
        <v>28</v>
      </c>
      <c r="G168" s="29">
        <f t="shared" si="6"/>
        <v>1</v>
      </c>
      <c r="H168" s="18">
        <v>115.30549999999999</v>
      </c>
      <c r="I168" s="1"/>
    </row>
    <row r="169" spans="1:9" s="3" customFormat="1" x14ac:dyDescent="0.25">
      <c r="A169" s="47"/>
      <c r="B169" s="28"/>
      <c r="C169" s="11" t="s">
        <v>40</v>
      </c>
      <c r="D169" s="12">
        <v>37</v>
      </c>
      <c r="E169" s="12"/>
      <c r="F169" s="12">
        <v>37</v>
      </c>
      <c r="G169" s="29">
        <f t="shared" si="6"/>
        <v>1</v>
      </c>
      <c r="H169" s="18">
        <v>115.9666</v>
      </c>
      <c r="I169" s="1"/>
    </row>
    <row r="170" spans="1:9" s="3" customFormat="1" x14ac:dyDescent="0.25">
      <c r="A170" s="47"/>
      <c r="B170" s="28"/>
      <c r="C170" s="11" t="s">
        <v>10</v>
      </c>
      <c r="D170" s="12">
        <v>107</v>
      </c>
      <c r="E170" s="12">
        <v>7</v>
      </c>
      <c r="F170" s="12">
        <v>100</v>
      </c>
      <c r="G170" s="29">
        <f t="shared" si="6"/>
        <v>0.93457943925233644</v>
      </c>
      <c r="H170" s="18">
        <v>121.4689</v>
      </c>
      <c r="I170" s="1"/>
    </row>
    <row r="171" spans="1:9" s="3" customFormat="1" x14ac:dyDescent="0.25">
      <c r="A171" s="47"/>
      <c r="B171" s="28" t="s">
        <v>174</v>
      </c>
      <c r="C171" s="11" t="s">
        <v>31</v>
      </c>
      <c r="D171" s="12">
        <v>27</v>
      </c>
      <c r="E171" s="12"/>
      <c r="F171" s="12">
        <v>27</v>
      </c>
      <c r="G171" s="29">
        <f t="shared" si="6"/>
        <v>1</v>
      </c>
      <c r="H171" s="18">
        <v>125.121</v>
      </c>
      <c r="I171" s="1"/>
    </row>
    <row r="172" spans="1:9" s="3" customFormat="1" x14ac:dyDescent="0.25">
      <c r="A172" s="47"/>
      <c r="B172" s="28"/>
      <c r="C172" s="11" t="s">
        <v>10</v>
      </c>
      <c r="D172" s="12">
        <v>89</v>
      </c>
      <c r="E172" s="12"/>
      <c r="F172" s="12">
        <v>89</v>
      </c>
      <c r="G172" s="29">
        <f t="shared" si="6"/>
        <v>1</v>
      </c>
      <c r="H172" s="18">
        <v>116.1759</v>
      </c>
      <c r="I172" s="1"/>
    </row>
    <row r="173" spans="1:9" s="3" customFormat="1" x14ac:dyDescent="0.25">
      <c r="A173" s="47"/>
      <c r="B173" s="28" t="s">
        <v>175</v>
      </c>
      <c r="C173" s="11" t="s">
        <v>31</v>
      </c>
      <c r="D173" s="12">
        <v>43</v>
      </c>
      <c r="E173" s="12"/>
      <c r="F173" s="12">
        <v>43</v>
      </c>
      <c r="G173" s="29">
        <f t="shared" si="6"/>
        <v>1</v>
      </c>
      <c r="H173" s="18">
        <v>107.5899</v>
      </c>
      <c r="I173" s="1"/>
    </row>
    <row r="174" spans="1:9" s="3" customFormat="1" x14ac:dyDescent="0.25">
      <c r="A174" s="47"/>
      <c r="B174" s="28" t="s">
        <v>176</v>
      </c>
      <c r="C174" s="11" t="s">
        <v>10</v>
      </c>
      <c r="D174" s="12">
        <v>93</v>
      </c>
      <c r="E174" s="12"/>
      <c r="F174" s="12">
        <v>93</v>
      </c>
      <c r="G174" s="29">
        <f t="shared" si="6"/>
        <v>1</v>
      </c>
      <c r="H174" s="18">
        <v>116.6236</v>
      </c>
      <c r="I174" s="1"/>
    </row>
    <row r="175" spans="1:9" s="3" customFormat="1" ht="30" x14ac:dyDescent="0.25">
      <c r="A175" s="47" t="s">
        <v>177</v>
      </c>
      <c r="B175" s="28" t="s">
        <v>178</v>
      </c>
      <c r="C175" s="11" t="s">
        <v>10</v>
      </c>
      <c r="D175" s="12">
        <v>486</v>
      </c>
      <c r="E175" s="12">
        <v>216</v>
      </c>
      <c r="F175" s="12">
        <v>270</v>
      </c>
      <c r="G175" s="29">
        <f t="shared" si="6"/>
        <v>0.55555555555555558</v>
      </c>
      <c r="H175" s="18">
        <v>144.59809999999999</v>
      </c>
      <c r="I175" s="1"/>
    </row>
    <row r="176" spans="1:9" s="3" customFormat="1" x14ac:dyDescent="0.25">
      <c r="A176" s="47"/>
      <c r="B176" s="28" t="s">
        <v>179</v>
      </c>
      <c r="C176" s="11" t="s">
        <v>10</v>
      </c>
      <c r="D176" s="12">
        <v>81</v>
      </c>
      <c r="E176" s="12">
        <v>36</v>
      </c>
      <c r="F176" s="12">
        <v>45</v>
      </c>
      <c r="G176" s="29">
        <f t="shared" si="6"/>
        <v>0.55555555555555558</v>
      </c>
      <c r="H176" s="18">
        <v>143.79419999999999</v>
      </c>
      <c r="I176" s="1"/>
    </row>
    <row r="177" spans="1:9" s="3" customFormat="1" x14ac:dyDescent="0.25">
      <c r="A177" s="47" t="s">
        <v>180</v>
      </c>
      <c r="B177" s="28" t="s">
        <v>181</v>
      </c>
      <c r="C177" s="11" t="s">
        <v>10</v>
      </c>
      <c r="D177" s="12">
        <v>118</v>
      </c>
      <c r="E177" s="12"/>
      <c r="F177" s="12">
        <v>118</v>
      </c>
      <c r="G177" s="29">
        <f t="shared" si="6"/>
        <v>1</v>
      </c>
      <c r="H177" s="18">
        <v>111.8827</v>
      </c>
      <c r="I177" s="1"/>
    </row>
    <row r="178" spans="1:9" s="3" customFormat="1" x14ac:dyDescent="0.25">
      <c r="A178" s="47"/>
      <c r="B178" s="28" t="s">
        <v>182</v>
      </c>
      <c r="C178" s="11" t="s">
        <v>10</v>
      </c>
      <c r="D178" s="12">
        <v>107</v>
      </c>
      <c r="E178" s="12"/>
      <c r="F178" s="12">
        <v>107</v>
      </c>
      <c r="G178" s="29">
        <f t="shared" si="6"/>
        <v>1</v>
      </c>
      <c r="H178" s="18">
        <v>112.34310000000001</v>
      </c>
      <c r="I178" s="1"/>
    </row>
    <row r="179" spans="1:9" s="3" customFormat="1" x14ac:dyDescent="0.25">
      <c r="A179" s="47"/>
      <c r="B179" s="28" t="s">
        <v>183</v>
      </c>
      <c r="C179" s="11" t="s">
        <v>10</v>
      </c>
      <c r="D179" s="12">
        <v>23</v>
      </c>
      <c r="E179" s="12"/>
      <c r="F179" s="12">
        <v>23</v>
      </c>
      <c r="G179" s="29">
        <f t="shared" si="6"/>
        <v>1</v>
      </c>
      <c r="H179" s="18">
        <v>124.41419999999999</v>
      </c>
      <c r="I179" s="1"/>
    </row>
    <row r="180" spans="1:9" s="3" customFormat="1" ht="30" x14ac:dyDescent="0.25">
      <c r="A180" s="47" t="s">
        <v>184</v>
      </c>
      <c r="B180" s="28" t="s">
        <v>185</v>
      </c>
      <c r="C180" s="11" t="s">
        <v>10</v>
      </c>
      <c r="D180" s="12">
        <v>222</v>
      </c>
      <c r="E180" s="12">
        <v>102</v>
      </c>
      <c r="F180" s="12">
        <v>120</v>
      </c>
      <c r="G180" s="29">
        <f t="shared" si="6"/>
        <v>0.54054054054054057</v>
      </c>
      <c r="H180" s="18">
        <v>150.5822</v>
      </c>
      <c r="I180" s="1"/>
    </row>
    <row r="181" spans="1:9" s="3" customFormat="1" x14ac:dyDescent="0.25">
      <c r="A181" s="47"/>
      <c r="B181" s="28" t="s">
        <v>186</v>
      </c>
      <c r="C181" s="11" t="s">
        <v>10</v>
      </c>
      <c r="D181" s="12">
        <v>27</v>
      </c>
      <c r="E181" s="12"/>
      <c r="F181" s="12">
        <v>27</v>
      </c>
      <c r="G181" s="29">
        <f t="shared" si="6"/>
        <v>1</v>
      </c>
      <c r="H181" s="18">
        <v>117.9914</v>
      </c>
      <c r="I181" s="1"/>
    </row>
    <row r="182" spans="1:9" s="3" customFormat="1" x14ac:dyDescent="0.25">
      <c r="A182" s="47"/>
      <c r="B182" s="28" t="s">
        <v>187</v>
      </c>
      <c r="C182" s="11" t="s">
        <v>10</v>
      </c>
      <c r="D182" s="12">
        <v>73</v>
      </c>
      <c r="E182" s="12">
        <v>3</v>
      </c>
      <c r="F182" s="12">
        <v>70</v>
      </c>
      <c r="G182" s="29">
        <f t="shared" si="6"/>
        <v>0.95890410958904104</v>
      </c>
      <c r="H182" s="18">
        <v>125.7779</v>
      </c>
      <c r="I182" s="1"/>
    </row>
    <row r="183" spans="1:9" s="3" customFormat="1" x14ac:dyDescent="0.25">
      <c r="A183" s="47"/>
      <c r="B183" s="28" t="s">
        <v>188</v>
      </c>
      <c r="C183" s="11" t="s">
        <v>10</v>
      </c>
      <c r="D183" s="12">
        <v>50</v>
      </c>
      <c r="E183" s="12">
        <v>10</v>
      </c>
      <c r="F183" s="12">
        <v>40</v>
      </c>
      <c r="G183" s="29">
        <f t="shared" ref="G183:G187" si="7">F183/D183</f>
        <v>0.8</v>
      </c>
      <c r="H183" s="18">
        <v>138.60730000000001</v>
      </c>
      <c r="I183" s="1"/>
    </row>
    <row r="184" spans="1:9" s="3" customFormat="1" x14ac:dyDescent="0.25">
      <c r="A184" s="30" t="s">
        <v>189</v>
      </c>
      <c r="B184" s="28" t="s">
        <v>190</v>
      </c>
      <c r="C184" s="11" t="s">
        <v>10</v>
      </c>
      <c r="D184" s="12">
        <v>219</v>
      </c>
      <c r="E184" s="12">
        <v>99</v>
      </c>
      <c r="F184" s="12">
        <v>120</v>
      </c>
      <c r="G184" s="29">
        <f t="shared" si="7"/>
        <v>0.54794520547945202</v>
      </c>
      <c r="H184" s="18">
        <v>147.14959999999999</v>
      </c>
      <c r="I184" s="1"/>
    </row>
    <row r="185" spans="1:9" s="3" customFormat="1" x14ac:dyDescent="0.25">
      <c r="A185" s="47" t="s">
        <v>191</v>
      </c>
      <c r="B185" s="28" t="s">
        <v>192</v>
      </c>
      <c r="C185" s="11" t="s">
        <v>10</v>
      </c>
      <c r="D185" s="12">
        <v>285</v>
      </c>
      <c r="E185" s="12">
        <v>85</v>
      </c>
      <c r="F185" s="12">
        <v>200</v>
      </c>
      <c r="G185" s="29">
        <f t="shared" si="7"/>
        <v>0.70175438596491224</v>
      </c>
      <c r="H185" s="18">
        <v>144.12960000000001</v>
      </c>
      <c r="I185" s="1"/>
    </row>
    <row r="186" spans="1:9" s="3" customFormat="1" x14ac:dyDescent="0.25">
      <c r="A186" s="47"/>
      <c r="B186" s="28" t="s">
        <v>193</v>
      </c>
      <c r="C186" s="11" t="s">
        <v>10</v>
      </c>
      <c r="D186" s="12">
        <v>31</v>
      </c>
      <c r="E186" s="12"/>
      <c r="F186" s="12">
        <v>31</v>
      </c>
      <c r="G186" s="29">
        <f t="shared" si="7"/>
        <v>1</v>
      </c>
      <c r="H186" s="18">
        <v>118.9627</v>
      </c>
      <c r="I186" s="1"/>
    </row>
    <row r="187" spans="1:9" s="3" customFormat="1" x14ac:dyDescent="0.25">
      <c r="A187" s="1"/>
      <c r="B187" s="1"/>
      <c r="C187" s="33" t="s">
        <v>204</v>
      </c>
      <c r="D187" s="12">
        <f>SUM(D55:D186)</f>
        <v>17142</v>
      </c>
      <c r="E187" s="12">
        <f t="shared" ref="E187:F187" si="8">SUM(E55:E186)</f>
        <v>4292</v>
      </c>
      <c r="F187" s="12">
        <f t="shared" si="8"/>
        <v>12850</v>
      </c>
      <c r="G187" s="23">
        <f t="shared" si="7"/>
        <v>0.74962081437405204</v>
      </c>
      <c r="H187" s="1"/>
      <c r="I187" s="1"/>
    </row>
    <row r="188" spans="1:9" s="3" customFormat="1" ht="17.25" x14ac:dyDescent="0.3">
      <c r="A188" s="1"/>
      <c r="B188" s="1"/>
      <c r="C188" s="25" t="s">
        <v>194</v>
      </c>
      <c r="D188" s="26">
        <f>+D187+D50</f>
        <v>47775</v>
      </c>
      <c r="E188" s="26">
        <f t="shared" ref="E188:F188" si="9">+E187+E50</f>
        <v>21657</v>
      </c>
      <c r="F188" s="26">
        <f t="shared" si="9"/>
        <v>26118</v>
      </c>
      <c r="G188" s="27">
        <f>+F188/D188</f>
        <v>0.54668759811616952</v>
      </c>
      <c r="H188" s="1"/>
      <c r="I188" s="1"/>
    </row>
    <row r="189" spans="1:9" s="3" customFormat="1" ht="12.75" x14ac:dyDescent="0.2">
      <c r="A189" s="1"/>
      <c r="B189" s="1"/>
      <c r="C189" s="1"/>
      <c r="D189" s="2"/>
      <c r="E189" s="2"/>
      <c r="F189" s="2"/>
      <c r="G189" s="1"/>
      <c r="H189" s="1"/>
      <c r="I189" s="1"/>
    </row>
    <row r="190" spans="1:9" s="3" customFormat="1" ht="12.75" x14ac:dyDescent="0.2">
      <c r="A190" s="1"/>
      <c r="B190" s="1"/>
      <c r="C190" s="1"/>
      <c r="D190" s="2"/>
      <c r="E190" s="2"/>
      <c r="F190" s="2"/>
      <c r="G190" s="1"/>
      <c r="H190" s="1"/>
      <c r="I190" s="1"/>
    </row>
    <row r="191" spans="1:9" s="3" customFormat="1" ht="12.75" x14ac:dyDescent="0.2">
      <c r="A191" s="1"/>
      <c r="B191" s="1"/>
      <c r="C191" s="1"/>
      <c r="D191" s="2"/>
      <c r="E191" s="2"/>
      <c r="F191" s="2"/>
      <c r="G191" s="1"/>
      <c r="H191" s="1"/>
      <c r="I191" s="1"/>
    </row>
    <row r="192" spans="1:9" s="3" customFormat="1" ht="12.75" x14ac:dyDescent="0.2">
      <c r="A192" s="1"/>
      <c r="B192" s="1"/>
      <c r="C192" s="1"/>
      <c r="D192" s="2"/>
      <c r="E192" s="2"/>
      <c r="F192" s="2"/>
      <c r="G192" s="1"/>
      <c r="H192" s="1"/>
      <c r="I192" s="1"/>
    </row>
    <row r="193" spans="1:9" s="3" customFormat="1" ht="12.75" x14ac:dyDescent="0.2">
      <c r="A193" s="1"/>
      <c r="B193" s="1"/>
      <c r="C193" s="8"/>
      <c r="D193" s="8"/>
      <c r="E193" s="2"/>
      <c r="F193" s="2"/>
      <c r="G193" s="1"/>
      <c r="H193" s="1"/>
      <c r="I193" s="1"/>
    </row>
  </sheetData>
  <mergeCells count="54">
    <mergeCell ref="A180:A183"/>
    <mergeCell ref="A185:A186"/>
    <mergeCell ref="A3:H3"/>
    <mergeCell ref="A53:H53"/>
    <mergeCell ref="A162:A174"/>
    <mergeCell ref="A175:A176"/>
    <mergeCell ref="A177:A179"/>
    <mergeCell ref="A143:A146"/>
    <mergeCell ref="A147:A149"/>
    <mergeCell ref="A151:A152"/>
    <mergeCell ref="A153:A155"/>
    <mergeCell ref="A156:A161"/>
    <mergeCell ref="A125:A132"/>
    <mergeCell ref="A133:A139"/>
    <mergeCell ref="A140:A142"/>
    <mergeCell ref="A109:A114"/>
    <mergeCell ref="A116:A118"/>
    <mergeCell ref="A119:A120"/>
    <mergeCell ref="A121:A124"/>
    <mergeCell ref="A90:A94"/>
    <mergeCell ref="A95:A96"/>
    <mergeCell ref="A97:A99"/>
    <mergeCell ref="A100:A107"/>
    <mergeCell ref="A61:A65"/>
    <mergeCell ref="A66:A69"/>
    <mergeCell ref="A70:A71"/>
    <mergeCell ref="A72:A78"/>
    <mergeCell ref="A79:A89"/>
    <mergeCell ref="A56:A60"/>
    <mergeCell ref="A33:C33"/>
    <mergeCell ref="A34:B36"/>
    <mergeCell ref="A37:B38"/>
    <mergeCell ref="A39:B40"/>
    <mergeCell ref="A41:B41"/>
    <mergeCell ref="A42:B42"/>
    <mergeCell ref="A43:B43"/>
    <mergeCell ref="A44:B46"/>
    <mergeCell ref="A47:B47"/>
    <mergeCell ref="A48:B48"/>
    <mergeCell ref="A24:A27"/>
    <mergeCell ref="G24:G27"/>
    <mergeCell ref="A29:C29"/>
    <mergeCell ref="A30:A31"/>
    <mergeCell ref="G30:G31"/>
    <mergeCell ref="A17:C17"/>
    <mergeCell ref="A18:A21"/>
    <mergeCell ref="G18:G21"/>
    <mergeCell ref="A23:C23"/>
    <mergeCell ref="A1:H1"/>
    <mergeCell ref="A5:A8"/>
    <mergeCell ref="G5:G8"/>
    <mergeCell ref="A10:C10"/>
    <mergeCell ref="A11:A15"/>
    <mergeCell ref="G11:G15"/>
  </mergeCells>
  <pageMargins left="0.70866141732283461" right="0.70866141732283461" top="1.5748031496062993" bottom="0.78740157480314965" header="0.31496062992125984" footer="0.31496062992125984"/>
  <pageSetup scale="7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Puntajes Minimos SEMS07B</vt:lpstr>
      <vt:lpstr>'Puntajes Minimos SEMS07B'!Área_de_impresión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 Giro, Marco Antonio</dc:creator>
  <cp:lastModifiedBy>2902877</cp:lastModifiedBy>
  <cp:lastPrinted>2012-01-31T22:21:30Z</cp:lastPrinted>
  <dcterms:created xsi:type="dcterms:W3CDTF">2011-06-03T15:42:54Z</dcterms:created>
  <dcterms:modified xsi:type="dcterms:W3CDTF">2012-01-31T22:21:56Z</dcterms:modified>
</cp:coreProperties>
</file>